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embeddings/oleObject1.bin" ContentType="application/vnd.openxmlformats-officedocument.oleObject"/>
  <Override PartName="/xl/drawings/drawing7.xml" ContentType="application/vnd.openxmlformats-officedocument.drawing+xml"/>
  <Override PartName="/xl/embeddings/oleObject2.bin" ContentType="application/vnd.openxmlformats-officedocument.oleObject"/>
  <Override PartName="/xl/drawings/drawing8.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12.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RAndrews\Documents\1_erase-me\"/>
    </mc:Choice>
  </mc:AlternateContent>
  <bookViews>
    <workbookView xWindow="600" yWindow="450" windowWidth="8940" windowHeight="3855"/>
  </bookViews>
  <sheets>
    <sheet name="Intro" sheetId="23" r:id="rId1"/>
    <sheet name="Measurements" sheetId="25" r:id="rId2"/>
    <sheet name="Correlation" sheetId="24" r:id="rId3"/>
    <sheet name="Correlation Ex." sheetId="21" r:id="rId4"/>
    <sheet name="Regress 1" sheetId="1" r:id="rId5"/>
    <sheet name="Line" sheetId="2" r:id="rId6"/>
    <sheet name="SS" sheetId="4" r:id="rId7"/>
    <sheet name="R-Square" sheetId="5" r:id="rId8"/>
    <sheet name="Example 2010 " sheetId="20" r:id="rId9"/>
    <sheet name="2013" sheetId="26" r:id="rId10"/>
    <sheet name="Regression Ex." sheetId="22" r:id="rId11"/>
    <sheet name="2013 output" sheetId="27" r:id="rId12"/>
  </sheets>
  <calcPr calcId="152511"/>
</workbook>
</file>

<file path=xl/calcChain.xml><?xml version="1.0" encoding="utf-8"?>
<calcChain xmlns="http://schemas.openxmlformats.org/spreadsheetml/2006/main">
  <c r="L14" i="21" l="1"/>
  <c r="C13" i="22"/>
  <c r="B13" i="22"/>
  <c r="E10" i="22" s="1"/>
  <c r="E8" i="22"/>
  <c r="C14" i="22"/>
  <c r="B14" i="22"/>
  <c r="E9" i="22"/>
  <c r="E4" i="22"/>
  <c r="H3" i="22" s="1"/>
  <c r="I3" i="22" s="1"/>
  <c r="E5" i="22"/>
  <c r="E6" i="22"/>
  <c r="E3" i="22"/>
  <c r="H6" i="22"/>
  <c r="I6" i="22"/>
  <c r="C16" i="21"/>
  <c r="C14" i="21"/>
  <c r="B14" i="21"/>
  <c r="J9" i="21" s="1"/>
  <c r="C13" i="21"/>
  <c r="K3" i="21" s="1"/>
  <c r="B13" i="21"/>
  <c r="E3" i="21"/>
  <c r="K5" i="21"/>
  <c r="J3" i="21"/>
  <c r="J12" i="21"/>
  <c r="J8" i="21"/>
  <c r="L8" i="21" s="1"/>
  <c r="J5" i="21"/>
  <c r="L5" i="21" s="1"/>
  <c r="E10" i="21"/>
  <c r="E9" i="21"/>
  <c r="E6" i="21"/>
  <c r="G6" i="21" s="1"/>
  <c r="E5" i="21"/>
  <c r="G5" i="21"/>
  <c r="G9" i="21"/>
  <c r="G3" i="21"/>
  <c r="H10" i="22"/>
  <c r="I10" i="22"/>
  <c r="H12" i="22"/>
  <c r="I12" i="22"/>
  <c r="H5" i="22"/>
  <c r="I5" i="22"/>
  <c r="H9" i="22"/>
  <c r="I9" i="22"/>
  <c r="K8" i="21"/>
  <c r="G10" i="21"/>
  <c r="E7" i="21"/>
  <c r="G7" i="21" s="1"/>
  <c r="E8" i="21"/>
  <c r="E11" i="21"/>
  <c r="G11" i="21" s="1"/>
  <c r="E12" i="21"/>
  <c r="J7" i="21"/>
  <c r="J11" i="21"/>
  <c r="E4" i="21"/>
  <c r="G4" i="21"/>
  <c r="G12" i="21"/>
  <c r="G8" i="21"/>
  <c r="E13" i="21"/>
  <c r="G13" i="21" l="1"/>
  <c r="L12" i="21"/>
  <c r="L3" i="21"/>
  <c r="E14" i="21"/>
  <c r="K4" i="21"/>
  <c r="K14" i="21" s="1"/>
  <c r="K10" i="21"/>
  <c r="F5" i="21"/>
  <c r="F7" i="21"/>
  <c r="F9" i="21"/>
  <c r="F11" i="21"/>
  <c r="K9" i="21"/>
  <c r="L9" i="21" s="1"/>
  <c r="J6" i="21"/>
  <c r="K6" i="21"/>
  <c r="J4" i="21"/>
  <c r="F3" i="21"/>
  <c r="K11" i="21"/>
  <c r="L11" i="21" s="1"/>
  <c r="K7" i="21"/>
  <c r="L7" i="21" s="1"/>
  <c r="J10" i="21"/>
  <c r="L10" i="21" s="1"/>
  <c r="K12" i="21"/>
  <c r="H7" i="22"/>
  <c r="I7" i="22" s="1"/>
  <c r="I13" i="22" s="1"/>
  <c r="I14" i="22" s="1"/>
  <c r="H11" i="22"/>
  <c r="I11" i="22" s="1"/>
  <c r="H8" i="22"/>
  <c r="I8" i="22" s="1"/>
  <c r="H4" i="22"/>
  <c r="I4" i="22" s="1"/>
  <c r="F4" i="21"/>
  <c r="F6" i="21"/>
  <c r="F8" i="21"/>
  <c r="F10" i="21"/>
  <c r="F12" i="21"/>
  <c r="F13" i="21" l="1"/>
  <c r="H3" i="21"/>
  <c r="I3" i="21"/>
  <c r="F14" i="21"/>
  <c r="I5" i="21"/>
  <c r="H5" i="21"/>
  <c r="K13" i="21"/>
  <c r="H6" i="21"/>
  <c r="I6" i="21"/>
  <c r="L4" i="21"/>
  <c r="L13" i="21" s="1"/>
  <c r="L15" i="21" s="1"/>
  <c r="H11" i="21"/>
  <c r="I11" i="21"/>
  <c r="H8" i="21"/>
  <c r="I8" i="21"/>
  <c r="I12" i="21"/>
  <c r="H12" i="21"/>
  <c r="H4" i="21"/>
  <c r="I4" i="21"/>
  <c r="J14" i="21"/>
  <c r="I9" i="21"/>
  <c r="H9" i="21"/>
  <c r="H10" i="21"/>
  <c r="I10" i="21"/>
  <c r="L6" i="21"/>
  <c r="I7" i="21"/>
  <c r="H7" i="21"/>
  <c r="J13" i="21"/>
  <c r="I13" i="21" l="1"/>
  <c r="I15" i="21" s="1"/>
  <c r="H13" i="21"/>
</calcChain>
</file>

<file path=xl/comments1.xml><?xml version="1.0" encoding="utf-8"?>
<comments xmlns="http://schemas.openxmlformats.org/spreadsheetml/2006/main">
  <authors>
    <author>RAndrews</author>
  </authors>
  <commentList>
    <comment ref="B4" authorId="0" shapeId="0">
      <text>
        <r>
          <rPr>
            <b/>
            <sz val="9"/>
            <color indexed="81"/>
            <rFont val="Tahoma"/>
            <family val="2"/>
          </rPr>
          <t>This is a characteristic of the Phenomenon (either a population or a process).</t>
        </r>
        <r>
          <rPr>
            <sz val="9"/>
            <color indexed="81"/>
            <rFont val="Tahoma"/>
            <family val="2"/>
          </rPr>
          <t xml:space="preserve">
</t>
        </r>
      </text>
    </comment>
    <comment ref="C4" authorId="0" shapeId="0">
      <text>
        <r>
          <rPr>
            <b/>
            <sz val="9"/>
            <color indexed="81"/>
            <rFont val="Tahoma"/>
            <family val="2"/>
          </rPr>
          <t>Each statistic listed is an unbiased estimator of the corresponding parameter.</t>
        </r>
        <r>
          <rPr>
            <sz val="9"/>
            <color indexed="81"/>
            <rFont val="Tahoma"/>
            <family val="2"/>
          </rPr>
          <t xml:space="preserve">
</t>
        </r>
      </text>
    </comment>
    <comment ref="D9" authorId="0" shapeId="0">
      <text>
        <r>
          <rPr>
            <b/>
            <sz val="9"/>
            <color indexed="81"/>
            <rFont val="Tahoma"/>
            <family val="2"/>
          </rPr>
          <t>Measurement of Linear Association between X &amp; Y (-1 to +1)</t>
        </r>
        <r>
          <rPr>
            <sz val="9"/>
            <color indexed="81"/>
            <rFont val="Tahoma"/>
            <family val="2"/>
          </rPr>
          <t xml:space="preserve">
</t>
        </r>
      </text>
    </comment>
    <comment ref="B10" authorId="0" shapeId="0">
      <text>
        <r>
          <rPr>
            <b/>
            <sz val="9"/>
            <color indexed="81"/>
            <rFont val="Tahoma"/>
            <family val="2"/>
          </rPr>
          <t>Because there is no widely accepted notation for this I am using the EXCEL 2010 function name.</t>
        </r>
        <r>
          <rPr>
            <sz val="9"/>
            <color indexed="81"/>
            <rFont val="Tahoma"/>
            <family val="2"/>
          </rPr>
          <t xml:space="preserve">
</t>
        </r>
      </text>
    </comment>
    <comment ref="C10" authorId="0" shapeId="0">
      <text>
        <r>
          <rPr>
            <b/>
            <sz val="9"/>
            <color indexed="81"/>
            <rFont val="Tahoma"/>
            <family val="2"/>
          </rPr>
          <t>Because there is no widely accepted notation for this I am using the EXCEL 2010 function name.</t>
        </r>
        <r>
          <rPr>
            <sz val="9"/>
            <color indexed="81"/>
            <rFont val="Tahoma"/>
            <family val="2"/>
          </rPr>
          <t xml:space="preserve">
</t>
        </r>
      </text>
    </comment>
  </commentList>
</comments>
</file>

<file path=xl/comments2.xml><?xml version="1.0" encoding="utf-8"?>
<comments xmlns="http://schemas.openxmlformats.org/spreadsheetml/2006/main">
  <authors>
    <author>RAndrews</author>
  </authors>
  <commentList>
    <comment ref="D15" authorId="0" shapeId="0">
      <text>
        <r>
          <rPr>
            <sz val="9"/>
            <color indexed="81"/>
            <rFont val="Tahoma"/>
            <family val="2"/>
          </rPr>
          <t xml:space="preserve">The CORREL function works in all versions of EXCEL.
</t>
        </r>
      </text>
    </comment>
  </commentList>
</comments>
</file>

<file path=xl/comments3.xml><?xml version="1.0" encoding="utf-8"?>
<comments xmlns="http://schemas.openxmlformats.org/spreadsheetml/2006/main">
  <authors>
    <author>RAndrews</author>
    <author>LENOVO USER</author>
  </authors>
  <commentList>
    <comment ref="G13" authorId="0" shapeId="0">
      <text>
        <r>
          <rPr>
            <b/>
            <sz val="9"/>
            <color indexed="81"/>
            <rFont val="Tahoma"/>
            <family val="2"/>
          </rPr>
          <t>Σ(y - {y-bar})2</t>
        </r>
        <r>
          <rPr>
            <sz val="9"/>
            <color indexed="81"/>
            <rFont val="Tahoma"/>
            <family val="2"/>
          </rPr>
          <t xml:space="preserve">
</t>
        </r>
      </text>
    </comment>
    <comment ref="H13" authorId="0" shapeId="0">
      <text>
        <r>
          <rPr>
            <b/>
            <sz val="9"/>
            <color indexed="81"/>
            <rFont val="Tahoma"/>
            <family val="2"/>
          </rPr>
          <t>Σ (x - {x-bar})2</t>
        </r>
        <r>
          <rPr>
            <sz val="9"/>
            <color indexed="81"/>
            <rFont val="Tahoma"/>
            <family val="2"/>
          </rPr>
          <t xml:space="preserve">
</t>
        </r>
      </text>
    </comment>
    <comment ref="I13" authorId="0" shapeId="0">
      <text>
        <r>
          <rPr>
            <b/>
            <sz val="9"/>
            <color indexed="81"/>
            <rFont val="Tahoma"/>
            <family val="2"/>
          </rPr>
          <t>Σ (x - {x-bar})*(y - {y-bar})</t>
        </r>
        <r>
          <rPr>
            <sz val="9"/>
            <color indexed="81"/>
            <rFont val="Tahoma"/>
            <family val="2"/>
          </rPr>
          <t xml:space="preserve">
</t>
        </r>
      </text>
    </comment>
    <comment ref="B14" authorId="1" shapeId="0">
      <text>
        <r>
          <rPr>
            <b/>
            <sz val="8"/>
            <color indexed="81"/>
            <rFont val="Tahoma"/>
            <family val="2"/>
          </rPr>
          <t>STDEV function is from 2007 &amp; earlier.  STDEV.S is the function listed in the 2010 menu of functions.</t>
        </r>
        <r>
          <rPr>
            <sz val="8"/>
            <color indexed="81"/>
            <rFont val="Tahoma"/>
            <family val="2"/>
          </rPr>
          <t xml:space="preserve">
</t>
        </r>
      </text>
    </comment>
    <comment ref="C14" authorId="1" shapeId="0">
      <text>
        <r>
          <rPr>
            <b/>
            <sz val="8"/>
            <color indexed="81"/>
            <rFont val="Tahoma"/>
            <family val="2"/>
          </rPr>
          <t>STDEV function is from 2007 &amp; earlier.  STDEV.S is the function listed in the 2010 menu of functions.</t>
        </r>
        <r>
          <rPr>
            <sz val="8"/>
            <color indexed="81"/>
            <rFont val="Tahoma"/>
            <family val="2"/>
          </rPr>
          <t xml:space="preserve">
</t>
        </r>
      </text>
    </comment>
    <comment ref="I15" authorId="1" shapeId="0">
      <text>
        <r>
          <rPr>
            <b/>
            <sz val="8"/>
            <color indexed="81"/>
            <rFont val="Tahoma"/>
            <family val="2"/>
          </rPr>
          <t xml:space="preserve">Formula 
2nd edition in middle of page 143.
</t>
        </r>
        <r>
          <rPr>
            <b/>
            <sz val="8"/>
            <color indexed="61"/>
            <rFont val="Tahoma"/>
            <family val="2"/>
          </rPr>
          <t>1st edition at the top of page 167.</t>
        </r>
        <r>
          <rPr>
            <sz val="8"/>
            <color indexed="81"/>
            <rFont val="Tahoma"/>
            <family val="2"/>
          </rPr>
          <t xml:space="preserve">
</t>
        </r>
      </text>
    </comment>
    <comment ref="L15" authorId="1" shapeId="0">
      <text>
        <r>
          <rPr>
            <b/>
            <sz val="8"/>
            <color indexed="81"/>
            <rFont val="Tahoma"/>
            <family val="2"/>
          </rPr>
          <t xml:space="preserve">Correlation using formula at the top of page 143 (2nd edition).
</t>
        </r>
        <r>
          <rPr>
            <b/>
            <sz val="8"/>
            <color indexed="61"/>
            <rFont val="Tahoma"/>
            <family val="2"/>
          </rPr>
          <t>at bottom of page 166 (1st edition).</t>
        </r>
        <r>
          <rPr>
            <sz val="8"/>
            <color indexed="81"/>
            <rFont val="Tahoma"/>
            <family val="2"/>
          </rPr>
          <t xml:space="preserve">
</t>
        </r>
      </text>
    </comment>
  </commentList>
</comments>
</file>

<file path=xl/comments4.xml><?xml version="1.0" encoding="utf-8"?>
<comments xmlns="http://schemas.openxmlformats.org/spreadsheetml/2006/main">
  <authors>
    <author>LENOVO USER</author>
  </authors>
  <commentList>
    <comment ref="B14" authorId="0" shapeId="0">
      <text>
        <r>
          <rPr>
            <b/>
            <sz val="8"/>
            <color indexed="81"/>
            <rFont val="Tahoma"/>
            <family val="2"/>
          </rPr>
          <t>STDEV function is from 2007 &amp; earlier.  STDEV.S is the function listed in the 2010 menu of functions.</t>
        </r>
        <r>
          <rPr>
            <sz val="8"/>
            <color indexed="81"/>
            <rFont val="Tahoma"/>
            <family val="2"/>
          </rPr>
          <t xml:space="preserve">
</t>
        </r>
      </text>
    </comment>
    <comment ref="C14" authorId="0" shapeId="0">
      <text>
        <r>
          <rPr>
            <b/>
            <sz val="8"/>
            <color indexed="81"/>
            <rFont val="Tahoma"/>
            <family val="2"/>
          </rPr>
          <t>STDEV function is from 2007 &amp; earlier.  STDEV.S is the function listed in the 2010 menu of functions.</t>
        </r>
        <r>
          <rPr>
            <sz val="8"/>
            <color indexed="81"/>
            <rFont val="Tahoma"/>
            <family val="2"/>
          </rPr>
          <t xml:space="preserve">
</t>
        </r>
      </text>
    </comment>
  </commentList>
</comments>
</file>

<file path=xl/sharedStrings.xml><?xml version="1.0" encoding="utf-8"?>
<sst xmlns="http://schemas.openxmlformats.org/spreadsheetml/2006/main" count="198" uniqueCount="143">
  <si>
    <t>Town</t>
  </si>
  <si>
    <t>Sales</t>
  </si>
  <si>
    <t>Population</t>
  </si>
  <si>
    <t>Total Housing Units</t>
  </si>
  <si>
    <t>Unemp Rate</t>
  </si>
  <si>
    <t>Median Age</t>
  </si>
  <si>
    <t>Mean</t>
  </si>
  <si>
    <t>Std. Dev.</t>
  </si>
  <si>
    <r>
      <t>Z</t>
    </r>
    <r>
      <rPr>
        <b/>
        <vertAlign val="subscript"/>
        <sz val="10"/>
        <color indexed="12"/>
        <rFont val="Arial"/>
        <family val="2"/>
      </rPr>
      <t>Sales</t>
    </r>
  </si>
  <si>
    <r>
      <t>Z</t>
    </r>
    <r>
      <rPr>
        <b/>
        <vertAlign val="subscript"/>
        <sz val="10"/>
        <color indexed="12"/>
        <rFont val="Arial"/>
        <family val="2"/>
      </rPr>
      <t>Population</t>
    </r>
  </si>
  <si>
    <r>
      <t>Z</t>
    </r>
    <r>
      <rPr>
        <b/>
        <vertAlign val="subscript"/>
        <sz val="10"/>
        <color indexed="12"/>
        <rFont val="Arial"/>
        <family val="2"/>
      </rPr>
      <t>sales</t>
    </r>
    <r>
      <rPr>
        <b/>
        <sz val="10"/>
        <color indexed="12"/>
        <rFont val="Arial"/>
        <family val="2"/>
      </rPr>
      <t>*Z</t>
    </r>
    <r>
      <rPr>
        <b/>
        <vertAlign val="subscript"/>
        <sz val="10"/>
        <color indexed="12"/>
        <rFont val="Arial"/>
        <family val="2"/>
      </rPr>
      <t>Population</t>
    </r>
  </si>
  <si>
    <t xml:space="preserve">Correlation </t>
  </si>
  <si>
    <t>= Total</t>
  </si>
  <si>
    <t xml:space="preserve">= r </t>
  </si>
  <si>
    <t>S-mean</t>
  </si>
  <si>
    <t>P-mean</t>
  </si>
  <si>
    <t>(S-mean)*(P-mean)</t>
  </si>
  <si>
    <t xml:space="preserve"> =CORREL(B3:B12,C3:C12)</t>
  </si>
  <si>
    <t>Sum</t>
  </si>
  <si>
    <r>
      <t>(S-mean)</t>
    </r>
    <r>
      <rPr>
        <b/>
        <vertAlign val="superscript"/>
        <sz val="10"/>
        <color indexed="17"/>
        <rFont val="Arial"/>
        <family val="2"/>
      </rPr>
      <t>2</t>
    </r>
  </si>
  <si>
    <r>
      <t>(P-mean)</t>
    </r>
    <r>
      <rPr>
        <b/>
        <vertAlign val="superscript"/>
        <sz val="10"/>
        <color indexed="17"/>
        <rFont val="Arial"/>
        <family val="2"/>
      </rPr>
      <t>2</t>
    </r>
  </si>
  <si>
    <t xml:space="preserve"> =SLOPE(B3:B12,C3:C12)</t>
  </si>
  <si>
    <t xml:space="preserve"> =RSQ(B3:B12,C3:C12)</t>
  </si>
  <si>
    <t xml:space="preserve"> =STEYX(B3:B12,C3:C12)</t>
  </si>
  <si>
    <t xml:space="preserve">Excel functions for regression </t>
  </si>
  <si>
    <r>
      <t>s</t>
    </r>
    <r>
      <rPr>
        <b/>
        <vertAlign val="subscript"/>
        <sz val="10"/>
        <color indexed="12"/>
        <rFont val="Arial"/>
        <family val="2"/>
      </rPr>
      <t>e</t>
    </r>
    <r>
      <rPr>
        <b/>
        <sz val="10"/>
        <color indexed="12"/>
        <rFont val="Arial"/>
        <family val="2"/>
      </rPr>
      <t xml:space="preserve"> =</t>
    </r>
  </si>
  <si>
    <r>
      <t>R</t>
    </r>
    <r>
      <rPr>
        <b/>
        <vertAlign val="superscript"/>
        <sz val="10"/>
        <color indexed="12"/>
        <rFont val="Arial"/>
        <family val="2"/>
      </rPr>
      <t>2</t>
    </r>
    <r>
      <rPr>
        <b/>
        <sz val="10"/>
        <color indexed="12"/>
        <rFont val="Arial"/>
        <family val="2"/>
      </rPr>
      <t xml:space="preserve"> =</t>
    </r>
  </si>
  <si>
    <t>Y-hat</t>
  </si>
  <si>
    <t xml:space="preserve">Residual </t>
  </si>
  <si>
    <t>Sum of Squared Residuals =</t>
  </si>
  <si>
    <r>
      <t>Standard Deviation of Residuals = s</t>
    </r>
    <r>
      <rPr>
        <b/>
        <vertAlign val="subscript"/>
        <sz val="10"/>
        <color indexed="17"/>
        <rFont val="Arial"/>
        <family val="2"/>
      </rPr>
      <t>e</t>
    </r>
    <r>
      <rPr>
        <b/>
        <sz val="10"/>
        <color indexed="17"/>
        <rFont val="Arial"/>
        <family val="2"/>
      </rPr>
      <t xml:space="preserve"> =</t>
    </r>
  </si>
  <si>
    <t xml:space="preserve"> =INTERCEPT(B3:B12,C3:C12)</t>
  </si>
  <si>
    <t xml:space="preserve">Regression output from Data Analysis </t>
  </si>
  <si>
    <t>SUMMARY OUTPUT</t>
  </si>
  <si>
    <t>Regression Statistics</t>
  </si>
  <si>
    <t>Multiple R</t>
  </si>
  <si>
    <t>R Square</t>
  </si>
  <si>
    <t>Adjusted R Square</t>
  </si>
  <si>
    <t>Standard Error</t>
  </si>
  <si>
    <t>Observations</t>
  </si>
  <si>
    <t>ANOVA</t>
  </si>
  <si>
    <t>Regression</t>
  </si>
  <si>
    <t>Residual</t>
  </si>
  <si>
    <t>Total</t>
  </si>
  <si>
    <t>Intercept</t>
  </si>
  <si>
    <t>df</t>
  </si>
  <si>
    <t>SS</t>
  </si>
  <si>
    <t>MS</t>
  </si>
  <si>
    <t>F</t>
  </si>
  <si>
    <t>Significance F</t>
  </si>
  <si>
    <t>Coefficients</t>
  </si>
  <si>
    <t>t Stat</t>
  </si>
  <si>
    <t>P-value</t>
  </si>
  <si>
    <t>Lower 95%</t>
  </si>
  <si>
    <t>Upper 95%</t>
  </si>
  <si>
    <t>Lower 95.0%</t>
  </si>
  <si>
    <t>Upper 95.0%</t>
  </si>
  <si>
    <t>RESIDUAL OUTPUT</t>
  </si>
  <si>
    <t>Observation</t>
  </si>
  <si>
    <t>Predicted Y 
Sales</t>
  </si>
  <si>
    <t>Residuals</t>
  </si>
  <si>
    <t>X = Population</t>
  </si>
  <si>
    <r>
      <t xml:space="preserve"> = Standard Deviation of Residuals = s</t>
    </r>
    <r>
      <rPr>
        <b/>
        <vertAlign val="subscript"/>
        <sz val="10"/>
        <color indexed="8"/>
        <rFont val="Arial"/>
        <family val="2"/>
      </rPr>
      <t>e</t>
    </r>
  </si>
  <si>
    <r>
      <t xml:space="preserve"> = R</t>
    </r>
    <r>
      <rPr>
        <b/>
        <vertAlign val="superscript"/>
        <sz val="10"/>
        <color indexed="8"/>
        <rFont val="Arial"/>
        <family val="2"/>
      </rPr>
      <t>2</t>
    </r>
  </si>
  <si>
    <t>r  =</t>
  </si>
  <si>
    <r>
      <t>Slope = b</t>
    </r>
    <r>
      <rPr>
        <b/>
        <vertAlign val="subscript"/>
        <sz val="10"/>
        <color indexed="12"/>
        <rFont val="Arial"/>
        <family val="2"/>
      </rPr>
      <t>1</t>
    </r>
    <r>
      <rPr>
        <b/>
        <sz val="10"/>
        <color indexed="12"/>
        <rFont val="Arial"/>
        <family val="2"/>
      </rPr>
      <t xml:space="preserve"> =</t>
    </r>
  </si>
  <si>
    <r>
      <t xml:space="preserve"> Intercept = b</t>
    </r>
    <r>
      <rPr>
        <b/>
        <vertAlign val="subscript"/>
        <sz val="10"/>
        <color indexed="12"/>
        <rFont val="Arial"/>
        <family val="2"/>
      </rPr>
      <t>0</t>
    </r>
    <r>
      <rPr>
        <b/>
        <sz val="10"/>
        <color indexed="12"/>
        <rFont val="Arial"/>
        <family val="2"/>
      </rPr>
      <t xml:space="preserve"> =</t>
    </r>
  </si>
  <si>
    <t>= Formula page 197</t>
  </si>
  <si>
    <t>= Formula page 198</t>
  </si>
  <si>
    <r>
      <t>Slope = b</t>
    </r>
    <r>
      <rPr>
        <b/>
        <vertAlign val="subscript"/>
        <sz val="10"/>
        <color indexed="53"/>
        <rFont val="Arial"/>
        <family val="2"/>
      </rPr>
      <t>1</t>
    </r>
    <r>
      <rPr>
        <b/>
        <sz val="10"/>
        <color indexed="53"/>
        <rFont val="Arial"/>
        <family val="2"/>
      </rPr>
      <t xml:space="preserve"> =</t>
    </r>
  </si>
  <si>
    <r>
      <t xml:space="preserve"> Intercept = b</t>
    </r>
    <r>
      <rPr>
        <b/>
        <vertAlign val="subscript"/>
        <sz val="10"/>
        <color indexed="53"/>
        <rFont val="Arial"/>
        <family val="2"/>
      </rPr>
      <t>0</t>
    </r>
    <r>
      <rPr>
        <b/>
        <sz val="10"/>
        <color indexed="53"/>
        <rFont val="Arial"/>
        <family val="2"/>
      </rPr>
      <t xml:space="preserve"> =</t>
    </r>
  </si>
  <si>
    <t xml:space="preserve">Variance of the Residuals = Variance of Y values around the fitted regression line </t>
  </si>
  <si>
    <r>
      <rPr>
        <b/>
        <sz val="12"/>
        <rFont val="Calibri"/>
        <family val="2"/>
      </rPr>
      <t xml:space="preserve">Σ </t>
    </r>
    <r>
      <rPr>
        <b/>
        <sz val="12"/>
        <rFont val="Arial"/>
        <family val="2"/>
      </rPr>
      <t>e</t>
    </r>
    <r>
      <rPr>
        <b/>
        <vertAlign val="superscript"/>
        <sz val="12"/>
        <rFont val="Arial"/>
        <family val="2"/>
      </rPr>
      <t>2</t>
    </r>
    <r>
      <rPr>
        <b/>
        <sz val="12"/>
        <rFont val="Arial"/>
        <family val="2"/>
      </rPr>
      <t xml:space="preserve"> = </t>
    </r>
    <r>
      <rPr>
        <b/>
        <sz val="12"/>
        <rFont val="Calibri"/>
        <family val="2"/>
      </rPr>
      <t>Σ (</t>
    </r>
    <r>
      <rPr>
        <b/>
        <sz val="12"/>
        <rFont val="Arial"/>
        <family val="2"/>
      </rPr>
      <t>residual)</t>
    </r>
    <r>
      <rPr>
        <b/>
        <vertAlign val="superscript"/>
        <sz val="12"/>
        <rFont val="Arial"/>
        <family val="2"/>
      </rPr>
      <t>2</t>
    </r>
  </si>
  <si>
    <t xml:space="preserve"> </t>
  </si>
  <si>
    <r>
      <t>Mean Square Error = Mean Square Residual = s</t>
    </r>
    <r>
      <rPr>
        <b/>
        <vertAlign val="subscript"/>
        <sz val="12"/>
        <rFont val="Arial"/>
        <family val="2"/>
      </rPr>
      <t>e</t>
    </r>
    <r>
      <rPr>
        <b/>
        <vertAlign val="superscript"/>
        <sz val="12"/>
        <rFont val="Arial"/>
        <family val="2"/>
      </rPr>
      <t>2</t>
    </r>
    <r>
      <rPr>
        <b/>
        <sz val="12"/>
        <rFont val="Arial"/>
        <family val="2"/>
      </rPr>
      <t xml:space="preserve"> =</t>
    </r>
  </si>
  <si>
    <r>
      <rPr>
        <b/>
        <sz val="12"/>
        <rFont val="Arial"/>
        <family val="2"/>
      </rPr>
      <t>(n-2)</t>
    </r>
    <r>
      <rPr>
        <sz val="10"/>
        <rFont val="Arial"/>
        <family val="2"/>
      </rPr>
      <t xml:space="preserve"> = degrees of freedom error</t>
    </r>
  </si>
  <si>
    <t>---------------------------------------------------------------------</t>
  </si>
  <si>
    <r>
      <t>Standard Deviation of the Residuals = Standard Deviation of Y values around the fitted regression line = s</t>
    </r>
    <r>
      <rPr>
        <b/>
        <vertAlign val="subscript"/>
        <sz val="12"/>
        <rFont val="Arial"/>
        <family val="2"/>
      </rPr>
      <t xml:space="preserve">e </t>
    </r>
  </si>
  <si>
    <t>=</t>
  </si>
  <si>
    <t>SS(Error)</t>
  </si>
  <si>
    <t>(n-2)</t>
  </si>
  <si>
    <t>(pg. 143) Correlation =</t>
  </si>
  <si>
    <t>#27 Supermarket Sales data from Sharpe 2009,  page 217</t>
  </si>
  <si>
    <t># 27 Supermarket Sales  &amp; Population data from Sharpe 2009 Chapter 8 data</t>
  </si>
  <si>
    <t>Linear Relationship Parameters and Statistics</t>
  </si>
  <si>
    <t>Statistic</t>
  </si>
  <si>
    <t>Parameter</t>
  </si>
  <si>
    <t xml:space="preserve"> Coefficients that measure characteristics of linear relationship between variables X &amp; Y.</t>
  </si>
  <si>
    <t xml:space="preserve">Description </t>
  </si>
  <si>
    <r>
      <rPr>
        <b/>
        <sz val="14"/>
        <rFont val="Calibri"/>
        <family val="2"/>
      </rPr>
      <t>μ</t>
    </r>
    <r>
      <rPr>
        <b/>
        <vertAlign val="subscript"/>
        <sz val="12"/>
        <rFont val="Arial"/>
        <family val="2"/>
      </rPr>
      <t>X</t>
    </r>
  </si>
  <si>
    <r>
      <rPr>
        <b/>
        <sz val="14"/>
        <rFont val="Calibri"/>
        <family val="2"/>
      </rPr>
      <t>σ</t>
    </r>
    <r>
      <rPr>
        <b/>
        <vertAlign val="subscript"/>
        <sz val="12"/>
        <rFont val="Arial"/>
        <family val="2"/>
      </rPr>
      <t>X</t>
    </r>
    <r>
      <rPr>
        <b/>
        <vertAlign val="superscript"/>
        <sz val="14"/>
        <rFont val="Arial"/>
        <family val="2"/>
      </rPr>
      <t>2</t>
    </r>
  </si>
  <si>
    <r>
      <rPr>
        <b/>
        <sz val="14"/>
        <rFont val="Calibri"/>
        <family val="2"/>
      </rPr>
      <t>μ</t>
    </r>
    <r>
      <rPr>
        <b/>
        <vertAlign val="subscript"/>
        <sz val="12"/>
        <rFont val="Arial"/>
        <family val="2"/>
      </rPr>
      <t>Y</t>
    </r>
  </si>
  <si>
    <r>
      <rPr>
        <b/>
        <sz val="14"/>
        <rFont val="Calibri"/>
        <family val="2"/>
      </rPr>
      <t>σ</t>
    </r>
    <r>
      <rPr>
        <b/>
        <vertAlign val="subscript"/>
        <sz val="12"/>
        <rFont val="Arial"/>
        <family val="2"/>
      </rPr>
      <t>Y</t>
    </r>
    <r>
      <rPr>
        <b/>
        <vertAlign val="superscript"/>
        <sz val="14"/>
        <rFont val="Arial"/>
        <family val="2"/>
      </rPr>
      <t>2</t>
    </r>
  </si>
  <si>
    <r>
      <t>ρ</t>
    </r>
    <r>
      <rPr>
        <b/>
        <vertAlign val="subscript"/>
        <sz val="12"/>
        <rFont val="Arial"/>
        <family val="2"/>
      </rPr>
      <t>XY</t>
    </r>
  </si>
  <si>
    <r>
      <rPr>
        <b/>
        <sz val="16"/>
        <rFont val="Calibri"/>
        <family val="2"/>
      </rPr>
      <t>s</t>
    </r>
    <r>
      <rPr>
        <b/>
        <vertAlign val="subscript"/>
        <sz val="12"/>
        <rFont val="Arial"/>
        <family val="2"/>
      </rPr>
      <t>X</t>
    </r>
    <r>
      <rPr>
        <b/>
        <vertAlign val="superscript"/>
        <sz val="14"/>
        <rFont val="Arial"/>
        <family val="2"/>
      </rPr>
      <t>2</t>
    </r>
  </si>
  <si>
    <r>
      <rPr>
        <b/>
        <sz val="16"/>
        <rFont val="Calibri"/>
        <family val="2"/>
      </rPr>
      <t>s</t>
    </r>
    <r>
      <rPr>
        <b/>
        <vertAlign val="subscript"/>
        <sz val="12"/>
        <rFont val="Arial"/>
        <family val="2"/>
      </rPr>
      <t>Y</t>
    </r>
    <r>
      <rPr>
        <b/>
        <vertAlign val="superscript"/>
        <sz val="14"/>
        <rFont val="Arial"/>
        <family val="2"/>
      </rPr>
      <t>2</t>
    </r>
  </si>
  <si>
    <r>
      <rPr>
        <b/>
        <sz val="16"/>
        <rFont val="Arial"/>
        <family val="2"/>
      </rPr>
      <t>r</t>
    </r>
    <r>
      <rPr>
        <b/>
        <vertAlign val="subscript"/>
        <sz val="12"/>
        <rFont val="Arial"/>
        <family val="2"/>
      </rPr>
      <t>XY</t>
    </r>
  </si>
  <si>
    <r>
      <t>β</t>
    </r>
    <r>
      <rPr>
        <b/>
        <vertAlign val="subscript"/>
        <sz val="14"/>
        <rFont val="Arial"/>
        <family val="2"/>
      </rPr>
      <t>0</t>
    </r>
  </si>
  <si>
    <r>
      <t>β</t>
    </r>
    <r>
      <rPr>
        <b/>
        <vertAlign val="subscript"/>
        <sz val="14"/>
        <rFont val="Arial"/>
        <family val="2"/>
      </rPr>
      <t>1</t>
    </r>
    <r>
      <rPr>
        <sz val="10"/>
        <rFont val="Arial"/>
        <family val="2"/>
      </rPr>
      <t/>
    </r>
  </si>
  <si>
    <r>
      <t>b</t>
    </r>
    <r>
      <rPr>
        <b/>
        <vertAlign val="subscript"/>
        <sz val="14"/>
        <rFont val="Arial"/>
        <family val="2"/>
      </rPr>
      <t>0</t>
    </r>
  </si>
  <si>
    <r>
      <t>b</t>
    </r>
    <r>
      <rPr>
        <b/>
        <vertAlign val="subscript"/>
        <sz val="14"/>
        <rFont val="Arial"/>
        <family val="2"/>
      </rPr>
      <t>1</t>
    </r>
    <r>
      <rPr>
        <sz val="10"/>
        <rFont val="Arial"/>
        <family val="2"/>
      </rPr>
      <t/>
    </r>
  </si>
  <si>
    <r>
      <rPr>
        <b/>
        <sz val="12"/>
        <rFont val="Arial"/>
        <family val="2"/>
      </rPr>
      <t>Mean</t>
    </r>
    <r>
      <rPr>
        <sz val="12"/>
        <rFont val="Arial"/>
        <family val="2"/>
      </rPr>
      <t xml:space="preserve"> of the Variable X</t>
    </r>
  </si>
  <si>
    <r>
      <rPr>
        <b/>
        <sz val="12"/>
        <rFont val="Arial"/>
        <family val="2"/>
      </rPr>
      <t>Variance</t>
    </r>
    <r>
      <rPr>
        <sz val="12"/>
        <rFont val="Arial"/>
        <family val="2"/>
      </rPr>
      <t xml:space="preserve"> of the Variable X</t>
    </r>
  </si>
  <si>
    <r>
      <rPr>
        <b/>
        <sz val="12"/>
        <rFont val="Arial"/>
        <family val="2"/>
      </rPr>
      <t>Mean</t>
    </r>
    <r>
      <rPr>
        <sz val="12"/>
        <rFont val="Arial"/>
        <family val="2"/>
      </rPr>
      <t xml:space="preserve"> of the Variable Y</t>
    </r>
  </si>
  <si>
    <r>
      <rPr>
        <b/>
        <sz val="12"/>
        <rFont val="Arial"/>
        <family val="2"/>
      </rPr>
      <t>Variance</t>
    </r>
    <r>
      <rPr>
        <sz val="12"/>
        <rFont val="Arial"/>
        <family val="2"/>
      </rPr>
      <t xml:space="preserve"> of the Variable Y</t>
    </r>
  </si>
  <si>
    <r>
      <rPr>
        <b/>
        <sz val="12"/>
        <rFont val="Arial"/>
        <family val="2"/>
      </rPr>
      <t>Correlation</t>
    </r>
    <r>
      <rPr>
        <sz val="12"/>
        <rFont val="Arial"/>
        <family val="2"/>
      </rPr>
      <t xml:space="preserve"> between X &amp; Y (Value between -1 &amp; +1)</t>
    </r>
  </si>
  <si>
    <r>
      <rPr>
        <b/>
        <sz val="12"/>
        <rFont val="Arial"/>
        <family val="2"/>
      </rPr>
      <t>Intercep</t>
    </r>
    <r>
      <rPr>
        <sz val="12"/>
        <rFont val="Arial"/>
        <family val="2"/>
      </rPr>
      <t>t of the Regression Line</t>
    </r>
  </si>
  <si>
    <r>
      <rPr>
        <b/>
        <sz val="12"/>
        <rFont val="Arial"/>
        <family val="2"/>
      </rPr>
      <t>Slope</t>
    </r>
    <r>
      <rPr>
        <sz val="12"/>
        <rFont val="Arial"/>
        <family val="2"/>
      </rPr>
      <t xml:space="preserve"> of the Regression Line</t>
    </r>
  </si>
  <si>
    <t>COVARIANCE.P(X,Y)</t>
  </si>
  <si>
    <t>COVARIANCE.s(X,Y)</t>
  </si>
  <si>
    <r>
      <rPr>
        <b/>
        <sz val="12"/>
        <rFont val="Arial"/>
        <family val="2"/>
      </rPr>
      <t>Covariance</t>
    </r>
    <r>
      <rPr>
        <sz val="12"/>
        <rFont val="Arial"/>
        <family val="2"/>
      </rPr>
      <t xml:space="preserve"> between X &amp; Y </t>
    </r>
  </si>
  <si>
    <t>Calculating Pearson Correlation Coefficient</t>
  </si>
  <si>
    <t>Correlation =</t>
  </si>
  <si>
    <r>
      <t xml:space="preserve">Std. Dev.(X) </t>
    </r>
    <r>
      <rPr>
        <b/>
        <sz val="14"/>
        <rFont val="Arial"/>
        <family val="2"/>
      </rPr>
      <t>*</t>
    </r>
    <r>
      <rPr>
        <b/>
        <sz val="12"/>
        <rFont val="Arial"/>
        <family val="2"/>
      </rPr>
      <t xml:space="preserve"> Std. Dev.(Y)</t>
    </r>
  </si>
  <si>
    <t>--------------------------------------------------</t>
  </si>
  <si>
    <t>Covariance(X,Y)</t>
  </si>
  <si>
    <t>COVARIANCE.S(X,Y)</t>
  </si>
  <si>
    <t>EXCEL 2010 Functions</t>
  </si>
  <si>
    <t>STDEV.S(X) * STDEV.S(Y)</t>
  </si>
  <si>
    <t>-------------------------------------------------</t>
  </si>
  <si>
    <t>n - 1</t>
  </si>
  <si>
    <r>
      <t>Σ z</t>
    </r>
    <r>
      <rPr>
        <b/>
        <vertAlign val="subscript"/>
        <sz val="16"/>
        <color indexed="12"/>
        <rFont val="Arial"/>
        <family val="2"/>
      </rPr>
      <t>x</t>
    </r>
    <r>
      <rPr>
        <b/>
        <sz val="16"/>
        <color indexed="12"/>
        <rFont val="Arial"/>
        <family val="2"/>
      </rPr>
      <t xml:space="preserve"> * z</t>
    </r>
    <r>
      <rPr>
        <b/>
        <vertAlign val="subscript"/>
        <sz val="16"/>
        <color indexed="12"/>
        <rFont val="Arial"/>
        <family val="2"/>
      </rPr>
      <t>y</t>
    </r>
  </si>
  <si>
    <t>CORREL(X,Y)</t>
  </si>
  <si>
    <t>Formulas found in Sharpe text (page 143 2nd edition)</t>
  </si>
  <si>
    <t>r =</t>
  </si>
  <si>
    <r>
      <rPr>
        <b/>
        <sz val="12"/>
        <color indexed="12"/>
        <rFont val="Calibri"/>
        <family val="2"/>
      </rPr>
      <t>Σ</t>
    </r>
    <r>
      <rPr>
        <b/>
        <sz val="12"/>
        <color indexed="12"/>
        <rFont val="Arial"/>
        <family val="2"/>
      </rPr>
      <t xml:space="preserve"> (x - {x-bar})*(y - {y-bar}) </t>
    </r>
  </si>
  <si>
    <r>
      <rPr>
        <b/>
        <sz val="12"/>
        <color indexed="12"/>
        <rFont val="Calibri"/>
        <family val="2"/>
      </rPr>
      <t>[Σ</t>
    </r>
    <r>
      <rPr>
        <b/>
        <sz val="12"/>
        <color indexed="12"/>
        <rFont val="Arial"/>
        <family val="2"/>
      </rPr>
      <t xml:space="preserve"> (x - {x-bar})</t>
    </r>
    <r>
      <rPr>
        <b/>
        <vertAlign val="superscript"/>
        <sz val="12"/>
        <color indexed="12"/>
        <rFont val="Arial"/>
        <family val="2"/>
      </rPr>
      <t>2</t>
    </r>
    <r>
      <rPr>
        <b/>
        <sz val="12"/>
        <color indexed="12"/>
        <rFont val="Arial"/>
        <family val="2"/>
      </rPr>
      <t>*</t>
    </r>
    <r>
      <rPr>
        <b/>
        <sz val="12"/>
        <color indexed="12"/>
        <rFont val="Calibri"/>
        <family val="2"/>
      </rPr>
      <t>Σ</t>
    </r>
    <r>
      <rPr>
        <b/>
        <sz val="12"/>
        <color indexed="12"/>
        <rFont val="Arial"/>
        <family val="2"/>
      </rPr>
      <t>(y - {y-bar})</t>
    </r>
    <r>
      <rPr>
        <b/>
        <vertAlign val="superscript"/>
        <sz val="12"/>
        <color indexed="12"/>
        <rFont val="Arial"/>
        <family val="2"/>
      </rPr>
      <t>2</t>
    </r>
    <r>
      <rPr>
        <b/>
        <sz val="12"/>
        <color indexed="12"/>
        <rFont val="Arial"/>
        <family val="2"/>
      </rPr>
      <t>]</t>
    </r>
    <r>
      <rPr>
        <b/>
        <vertAlign val="superscript"/>
        <sz val="12"/>
        <color indexed="12"/>
        <rFont val="Arial"/>
        <family val="2"/>
      </rPr>
      <t>.5</t>
    </r>
  </si>
  <si>
    <t>Sales (Y)</t>
  </si>
  <si>
    <t>Population (X)</t>
  </si>
  <si>
    <r>
      <t xml:space="preserve">Supermarket Sales data from Sharpe Chapter 8 Data set </t>
    </r>
    <r>
      <rPr>
        <b/>
        <sz val="10"/>
        <rFont val="Arial"/>
        <family val="2"/>
      </rPr>
      <t>(Population is designated as X &amp; Sales as Y)</t>
    </r>
  </si>
  <si>
    <t xml:space="preserve">Standardized Values </t>
  </si>
  <si>
    <t>= (n-1)</t>
  </si>
  <si>
    <t>XY Scatter shown in problem 27 on page 217 of 1st edition</t>
  </si>
  <si>
    <t>Formula in box to left requires EXCEL 2010</t>
  </si>
  <si>
    <r>
      <rPr>
        <b/>
        <sz val="14"/>
        <rFont val="Calibri"/>
        <family val="2"/>
      </rPr>
      <t>σ</t>
    </r>
    <r>
      <rPr>
        <b/>
        <vertAlign val="subscript"/>
        <sz val="16"/>
        <rFont val="Calibri"/>
        <family val="2"/>
      </rPr>
      <t>e</t>
    </r>
    <r>
      <rPr>
        <b/>
        <vertAlign val="superscript"/>
        <sz val="14"/>
        <rFont val="Arial"/>
        <family val="2"/>
      </rPr>
      <t>2</t>
    </r>
  </si>
  <si>
    <r>
      <rPr>
        <b/>
        <sz val="12"/>
        <rFont val="Arial"/>
        <family val="2"/>
      </rPr>
      <t>Variance</t>
    </r>
    <r>
      <rPr>
        <sz val="12"/>
        <rFont val="Arial"/>
        <family val="2"/>
      </rPr>
      <t xml:space="preserve"> of the Y values around the Regression Line</t>
    </r>
  </si>
  <si>
    <r>
      <rPr>
        <b/>
        <sz val="16"/>
        <rFont val="Calibri"/>
        <family val="2"/>
      </rPr>
      <t>s</t>
    </r>
    <r>
      <rPr>
        <b/>
        <vertAlign val="subscript"/>
        <sz val="12"/>
        <rFont val="Arial"/>
        <family val="2"/>
      </rPr>
      <t>e</t>
    </r>
    <r>
      <rPr>
        <b/>
        <vertAlign val="superscript"/>
        <sz val="14"/>
        <rFont val="Arial"/>
        <family val="2"/>
      </rPr>
      <t>2</t>
    </r>
  </si>
  <si>
    <t>Y = Sales</t>
  </si>
  <si>
    <t>Predicted Y = Sales</t>
  </si>
  <si>
    <r>
      <t>= positive square root of R</t>
    </r>
    <r>
      <rPr>
        <vertAlign val="superscript"/>
        <sz val="10"/>
        <rFont val="Arial"/>
        <family val="2"/>
      </rPr>
      <t>2</t>
    </r>
  </si>
  <si>
    <r>
      <t>= s</t>
    </r>
    <r>
      <rPr>
        <vertAlign val="subscript"/>
        <sz val="10"/>
        <rFont val="Arial"/>
        <family val="2"/>
      </rPr>
      <t>e</t>
    </r>
    <r>
      <rPr>
        <sz val="10"/>
        <rFont val="Arial"/>
        <family val="2"/>
      </rPr>
      <t xml:space="preserve"> = standard deviation of the residuals (pg 157)</t>
    </r>
  </si>
  <si>
    <r>
      <t>= R</t>
    </r>
    <r>
      <rPr>
        <vertAlign val="superscript"/>
        <sz val="10"/>
        <rFont val="Arial"/>
        <family val="2"/>
      </rPr>
      <t>2</t>
    </r>
    <r>
      <rPr>
        <sz val="10"/>
        <rFont val="Arial"/>
      </rPr>
      <t xml:space="preserve"> = fraction of the Y data's variation accounted for by the model (pg 159)</t>
    </r>
  </si>
  <si>
    <r>
      <t>=  s</t>
    </r>
    <r>
      <rPr>
        <vertAlign val="subscript"/>
        <sz val="10"/>
        <rFont val="Arial"/>
        <family val="2"/>
      </rPr>
      <t>e</t>
    </r>
    <r>
      <rPr>
        <vertAlign val="superscript"/>
        <sz val="10"/>
        <rFont val="Arial"/>
        <family val="2"/>
      </rPr>
      <t>2</t>
    </r>
    <r>
      <rPr>
        <sz val="10"/>
        <rFont val="Arial"/>
        <family val="2"/>
      </rPr>
      <t xml:space="preserve"> = variance of the residuals (formula inside the square root on pg 157)</t>
    </r>
  </si>
</sst>
</file>

<file path=xl/styles.xml><?xml version="1.0" encoding="utf-8"?>
<styleSheet xmlns="http://schemas.openxmlformats.org/spreadsheetml/2006/main" xmlns:mc="http://schemas.openxmlformats.org/markup-compatibility/2006" xmlns:x14ac="http://schemas.microsoft.com/office/spreadsheetml/2009/9/ac" mc:Ignorable="x14ac">
  <fonts count="63" x14ac:knownFonts="1">
    <font>
      <sz val="10"/>
      <name val="Arial"/>
    </font>
    <font>
      <sz val="10"/>
      <name val="Arial"/>
      <family val="2"/>
    </font>
    <font>
      <sz val="8"/>
      <name val="Arial"/>
      <family val="2"/>
    </font>
    <font>
      <sz val="10"/>
      <name val="Arial"/>
      <family val="2"/>
    </font>
    <font>
      <b/>
      <sz val="10"/>
      <name val="Arial"/>
      <family val="2"/>
    </font>
    <font>
      <sz val="8"/>
      <color indexed="81"/>
      <name val="Tahoma"/>
      <family val="2"/>
    </font>
    <font>
      <b/>
      <sz val="8"/>
      <color indexed="81"/>
      <name val="Tahoma"/>
      <family val="2"/>
    </font>
    <font>
      <b/>
      <sz val="10"/>
      <color indexed="12"/>
      <name val="Arial"/>
      <family val="2"/>
    </font>
    <font>
      <b/>
      <vertAlign val="subscript"/>
      <sz val="10"/>
      <color indexed="12"/>
      <name val="Arial"/>
      <family val="2"/>
    </font>
    <font>
      <b/>
      <vertAlign val="superscript"/>
      <sz val="10"/>
      <color indexed="17"/>
      <name val="Arial"/>
      <family val="2"/>
    </font>
    <font>
      <i/>
      <sz val="10"/>
      <name val="Arial"/>
      <family val="2"/>
    </font>
    <font>
      <b/>
      <sz val="10"/>
      <color indexed="17"/>
      <name val="Arial"/>
      <family val="2"/>
    </font>
    <font>
      <b/>
      <vertAlign val="superscript"/>
      <sz val="10"/>
      <color indexed="12"/>
      <name val="Arial"/>
      <family val="2"/>
    </font>
    <font>
      <b/>
      <vertAlign val="subscript"/>
      <sz val="10"/>
      <color indexed="17"/>
      <name val="Arial"/>
      <family val="2"/>
    </font>
    <font>
      <b/>
      <vertAlign val="subscript"/>
      <sz val="10"/>
      <color indexed="8"/>
      <name val="Arial"/>
      <family val="2"/>
    </font>
    <font>
      <b/>
      <vertAlign val="superscript"/>
      <sz val="10"/>
      <color indexed="8"/>
      <name val="Arial"/>
      <family val="2"/>
    </font>
    <font>
      <b/>
      <sz val="10"/>
      <color indexed="53"/>
      <name val="Arial"/>
      <family val="2"/>
    </font>
    <font>
      <b/>
      <vertAlign val="subscript"/>
      <sz val="10"/>
      <color indexed="53"/>
      <name val="Arial"/>
      <family val="2"/>
    </font>
    <font>
      <sz val="12"/>
      <name val="Arial"/>
      <family val="2"/>
    </font>
    <font>
      <b/>
      <sz val="12"/>
      <name val="Arial"/>
      <family val="2"/>
    </font>
    <font>
      <b/>
      <sz val="12"/>
      <name val="Calibri"/>
      <family val="2"/>
    </font>
    <font>
      <b/>
      <vertAlign val="superscript"/>
      <sz val="12"/>
      <name val="Arial"/>
      <family val="2"/>
    </font>
    <font>
      <b/>
      <vertAlign val="subscript"/>
      <sz val="12"/>
      <name val="Arial"/>
      <family val="2"/>
    </font>
    <font>
      <b/>
      <sz val="8"/>
      <color indexed="61"/>
      <name val="Tahoma"/>
      <family val="2"/>
    </font>
    <font>
      <b/>
      <sz val="12"/>
      <color indexed="12"/>
      <name val="Arial"/>
      <family val="2"/>
    </font>
    <font>
      <sz val="9"/>
      <color indexed="81"/>
      <name val="Tahoma"/>
      <family val="2"/>
    </font>
    <font>
      <b/>
      <sz val="9"/>
      <color indexed="81"/>
      <name val="Tahoma"/>
      <family val="2"/>
    </font>
    <font>
      <b/>
      <sz val="14"/>
      <name val="Arial"/>
      <family val="2"/>
    </font>
    <font>
      <b/>
      <sz val="14"/>
      <name val="Calibri"/>
      <family val="2"/>
    </font>
    <font>
      <b/>
      <vertAlign val="subscript"/>
      <sz val="14"/>
      <name val="Arial"/>
      <family val="2"/>
    </font>
    <font>
      <b/>
      <vertAlign val="superscript"/>
      <sz val="14"/>
      <name val="Arial"/>
      <family val="2"/>
    </font>
    <font>
      <b/>
      <sz val="16"/>
      <name val="Calibri"/>
      <family val="2"/>
    </font>
    <font>
      <b/>
      <sz val="16"/>
      <name val="Arial"/>
      <family val="2"/>
    </font>
    <font>
      <b/>
      <sz val="8"/>
      <name val="Arial"/>
      <family val="2"/>
    </font>
    <font>
      <b/>
      <sz val="16"/>
      <color indexed="12"/>
      <name val="Arial"/>
      <family val="2"/>
    </font>
    <font>
      <b/>
      <vertAlign val="subscript"/>
      <sz val="16"/>
      <color indexed="12"/>
      <name val="Arial"/>
      <family val="2"/>
    </font>
    <font>
      <b/>
      <sz val="12"/>
      <color indexed="12"/>
      <name val="Calibri"/>
      <family val="2"/>
    </font>
    <font>
      <b/>
      <vertAlign val="superscript"/>
      <sz val="12"/>
      <color indexed="12"/>
      <name val="Arial"/>
      <family val="2"/>
    </font>
    <font>
      <b/>
      <vertAlign val="subscript"/>
      <sz val="16"/>
      <name val="Calibri"/>
      <family val="2"/>
    </font>
    <font>
      <b/>
      <sz val="10"/>
      <color theme="9" tint="-0.499984740745262"/>
      <name val="Arial"/>
      <family val="2"/>
    </font>
    <font>
      <sz val="10"/>
      <color theme="9" tint="-0.499984740745262"/>
      <name val="Arial"/>
      <family val="2"/>
    </font>
    <font>
      <b/>
      <sz val="10"/>
      <color rgb="FF0000FF"/>
      <name val="Arial"/>
      <family val="2"/>
    </font>
    <font>
      <sz val="10"/>
      <color rgb="FF0000FF"/>
      <name val="Arial"/>
      <family val="2"/>
    </font>
    <font>
      <b/>
      <sz val="10"/>
      <color rgb="FF008000"/>
      <name val="Arial"/>
      <family val="2"/>
    </font>
    <font>
      <sz val="10"/>
      <color rgb="FF008000"/>
      <name val="Arial"/>
      <family val="2"/>
    </font>
    <font>
      <sz val="10"/>
      <color rgb="FF00B050"/>
      <name val="Arial"/>
      <family val="2"/>
    </font>
    <font>
      <b/>
      <sz val="10"/>
      <color rgb="FF00B050"/>
      <name val="Arial"/>
      <family val="2"/>
    </font>
    <font>
      <b/>
      <sz val="11"/>
      <color rgb="FF000000"/>
      <name val="Calibri"/>
      <family val="2"/>
    </font>
    <font>
      <b/>
      <sz val="10"/>
      <color theme="1"/>
      <name val="Arial"/>
      <family val="2"/>
    </font>
    <font>
      <sz val="10"/>
      <color theme="9" tint="-0.249977111117893"/>
      <name val="Arial"/>
      <family val="2"/>
    </font>
    <font>
      <b/>
      <sz val="10"/>
      <color theme="9" tint="-0.249977111117893"/>
      <name val="Arial"/>
      <family val="2"/>
    </font>
    <font>
      <sz val="10"/>
      <color theme="1"/>
      <name val="Arial"/>
      <family val="2"/>
    </font>
    <font>
      <b/>
      <sz val="10"/>
      <color rgb="FFFF0000"/>
      <name val="Arial"/>
      <family val="2"/>
    </font>
    <font>
      <b/>
      <sz val="18"/>
      <color theme="9" tint="-0.499984740745262"/>
      <name val="Arial"/>
      <family val="2"/>
    </font>
    <font>
      <b/>
      <sz val="14"/>
      <color theme="9" tint="-0.499984740745262"/>
      <name val="Calibri"/>
      <family val="2"/>
    </font>
    <font>
      <b/>
      <sz val="12"/>
      <color rgb="FF00B050"/>
      <name val="Arial"/>
      <family val="2"/>
    </font>
    <font>
      <b/>
      <sz val="16"/>
      <color rgb="FF0000FF"/>
      <name val="Arial"/>
      <family val="2"/>
    </font>
    <font>
      <b/>
      <sz val="12"/>
      <color rgb="FF0000FF"/>
      <name val="Arial"/>
      <family val="2"/>
    </font>
    <font>
      <b/>
      <sz val="14"/>
      <color rgb="FF00B050"/>
      <name val="Arial"/>
      <family val="2"/>
    </font>
    <font>
      <sz val="12"/>
      <color rgb="FF0000FF"/>
      <name val="Arial"/>
      <family val="2"/>
    </font>
    <font>
      <sz val="8"/>
      <color rgb="FF0000FF"/>
      <name val="Times New Roman"/>
      <family val="1"/>
    </font>
    <font>
      <vertAlign val="superscript"/>
      <sz val="10"/>
      <name val="Arial"/>
      <family val="2"/>
    </font>
    <font>
      <vertAlign val="subscript"/>
      <sz val="10"/>
      <name val="Arial"/>
      <family val="2"/>
    </font>
  </fonts>
  <fills count="7">
    <fill>
      <patternFill patternType="none"/>
    </fill>
    <fill>
      <patternFill patternType="gray125"/>
    </fill>
    <fill>
      <patternFill patternType="solid">
        <fgColor rgb="FFFFFFCC"/>
        <bgColor indexed="64"/>
      </patternFill>
    </fill>
    <fill>
      <patternFill patternType="solid">
        <fgColor rgb="FFCCFFCC"/>
        <bgColor indexed="64"/>
      </patternFill>
    </fill>
    <fill>
      <patternFill patternType="solid">
        <fgColor rgb="FFFFCCFF"/>
        <bgColor indexed="64"/>
      </patternFill>
    </fill>
    <fill>
      <patternFill patternType="solid">
        <fgColor rgb="FFFFFF66"/>
        <bgColor indexed="64"/>
      </patternFill>
    </fill>
    <fill>
      <patternFill patternType="solid">
        <fgColor rgb="FFFFFF00"/>
        <bgColor indexed="64"/>
      </patternFill>
    </fill>
  </fills>
  <borders count="15">
    <border>
      <left/>
      <right/>
      <top/>
      <bottom/>
      <diagonal/>
    </border>
    <border>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medium">
        <color indexed="64"/>
      </right>
      <top/>
      <bottom style="medium">
        <color indexed="64"/>
      </bottom>
      <diagonal/>
    </border>
  </borders>
  <cellStyleXfs count="1">
    <xf numFmtId="0" fontId="0" fillId="0" borderId="0"/>
  </cellStyleXfs>
  <cellXfs count="115">
    <xf numFmtId="0" fontId="0" fillId="0" borderId="0" xfId="0"/>
    <xf numFmtId="0" fontId="4" fillId="0" borderId="0" xfId="0" applyFont="1"/>
    <xf numFmtId="0" fontId="4" fillId="0" borderId="0" xfId="0" applyFont="1" applyAlignment="1">
      <alignment horizontal="center" vertical="center" wrapText="1"/>
    </xf>
    <xf numFmtId="0" fontId="39" fillId="0" borderId="0" xfId="0" applyFont="1"/>
    <xf numFmtId="0" fontId="40" fillId="0" borderId="0" xfId="0" applyFont="1"/>
    <xf numFmtId="0" fontId="39" fillId="0" borderId="0" xfId="0" applyFont="1" applyAlignment="1">
      <alignment horizontal="center" vertical="center" wrapText="1"/>
    </xf>
    <xf numFmtId="0" fontId="40" fillId="0" borderId="0" xfId="0" applyFont="1" applyAlignment="1">
      <alignment horizontal="center"/>
    </xf>
    <xf numFmtId="0" fontId="3" fillId="0" borderId="0" xfId="0" applyFont="1" applyAlignment="1">
      <alignment horizontal="center"/>
    </xf>
    <xf numFmtId="0" fontId="3" fillId="0" borderId="0" xfId="0" applyFont="1"/>
    <xf numFmtId="0" fontId="41" fillId="0" borderId="0" xfId="0" applyFont="1" applyAlignment="1">
      <alignment horizontal="center" vertical="center" wrapText="1"/>
    </xf>
    <xf numFmtId="0" fontId="42" fillId="0" borderId="0" xfId="0" applyFont="1" applyAlignment="1">
      <alignment horizontal="center"/>
    </xf>
    <xf numFmtId="0" fontId="42" fillId="0" borderId="0" xfId="0" applyFont="1"/>
    <xf numFmtId="0" fontId="40" fillId="0" borderId="1" xfId="0" applyFont="1" applyBorder="1" applyAlignment="1">
      <alignment horizontal="center"/>
    </xf>
    <xf numFmtId="0" fontId="42" fillId="0" borderId="1" xfId="0" applyFont="1" applyBorder="1" applyAlignment="1">
      <alignment horizontal="center"/>
    </xf>
    <xf numFmtId="0" fontId="43" fillId="0" borderId="0" xfId="0" applyFont="1" applyAlignment="1">
      <alignment horizontal="center" vertical="center" wrapText="1"/>
    </xf>
    <xf numFmtId="0" fontId="44" fillId="0" borderId="0" xfId="0" applyFont="1" applyAlignment="1">
      <alignment horizontal="center"/>
    </xf>
    <xf numFmtId="0" fontId="44" fillId="0" borderId="1" xfId="0" applyFont="1" applyBorder="1" applyAlignment="1">
      <alignment horizontal="center"/>
    </xf>
    <xf numFmtId="0" fontId="41" fillId="0" borderId="0" xfId="0" applyFont="1" applyAlignment="1">
      <alignment horizontal="center"/>
    </xf>
    <xf numFmtId="0" fontId="0" fillId="0" borderId="0" xfId="0" applyFill="1" applyBorder="1" applyAlignment="1"/>
    <xf numFmtId="0" fontId="0" fillId="0" borderId="1" xfId="0" applyFill="1" applyBorder="1" applyAlignment="1"/>
    <xf numFmtId="0" fontId="10" fillId="0" borderId="2" xfId="0" applyFont="1" applyFill="1" applyBorder="1" applyAlignment="1">
      <alignment horizontal="center"/>
    </xf>
    <xf numFmtId="0" fontId="45" fillId="0" borderId="0" xfId="0" applyFont="1" applyAlignment="1">
      <alignment horizontal="right"/>
    </xf>
    <xf numFmtId="0" fontId="45" fillId="0" borderId="0" xfId="0" applyFont="1" applyAlignment="1">
      <alignment horizontal="center"/>
    </xf>
    <xf numFmtId="0" fontId="41" fillId="0" borderId="0" xfId="0" applyFont="1" applyAlignment="1">
      <alignment horizontal="right"/>
    </xf>
    <xf numFmtId="0" fontId="41" fillId="0" borderId="0" xfId="0" applyFont="1"/>
    <xf numFmtId="0" fontId="46" fillId="0" borderId="0" xfId="0" applyFont="1" applyAlignment="1">
      <alignment horizontal="center" vertical="center" wrapText="1"/>
    </xf>
    <xf numFmtId="0" fontId="46" fillId="0" borderId="0" xfId="0" applyFont="1" applyAlignment="1">
      <alignment horizontal="right"/>
    </xf>
    <xf numFmtId="0" fontId="46" fillId="0" borderId="0" xfId="0" applyFont="1" applyAlignment="1">
      <alignment horizontal="center"/>
    </xf>
    <xf numFmtId="0" fontId="41" fillId="0" borderId="0" xfId="0" applyFont="1" applyAlignment="1">
      <alignment horizontal="left"/>
    </xf>
    <xf numFmtId="0" fontId="10" fillId="0" borderId="2" xfId="0" applyFont="1" applyFill="1" applyBorder="1" applyAlignment="1">
      <alignment horizontal="centerContinuous"/>
    </xf>
    <xf numFmtId="0" fontId="10" fillId="0" borderId="2" xfId="0" applyFont="1" applyFill="1" applyBorder="1" applyAlignment="1">
      <alignment horizontal="center" wrapText="1"/>
    </xf>
    <xf numFmtId="0" fontId="0" fillId="0" borderId="0" xfId="0" applyFill="1" applyBorder="1" applyAlignment="1">
      <alignment horizontal="right"/>
    </xf>
    <xf numFmtId="0" fontId="0" fillId="0" borderId="1" xfId="0" applyFill="1" applyBorder="1" applyAlignment="1">
      <alignment horizontal="right"/>
    </xf>
    <xf numFmtId="0" fontId="47" fillId="0" borderId="0" xfId="0" applyFont="1"/>
    <xf numFmtId="0" fontId="0" fillId="0" borderId="0" xfId="0" applyFill="1" applyBorder="1" applyAlignment="1">
      <alignment horizontal="center"/>
    </xf>
    <xf numFmtId="0" fontId="0" fillId="0" borderId="1" xfId="0" applyFill="1" applyBorder="1" applyAlignment="1">
      <alignment horizontal="center"/>
    </xf>
    <xf numFmtId="0" fontId="48" fillId="0" borderId="0" xfId="0" applyFont="1" applyAlignment="1">
      <alignment horizontal="left"/>
    </xf>
    <xf numFmtId="0" fontId="4" fillId="0" borderId="0" xfId="0" applyFont="1" applyFill="1" applyBorder="1" applyAlignment="1"/>
    <xf numFmtId="0" fontId="4" fillId="0" borderId="1" xfId="0" applyFont="1" applyFill="1" applyBorder="1" applyAlignment="1">
      <alignment horizontal="right"/>
    </xf>
    <xf numFmtId="0" fontId="4" fillId="0" borderId="1" xfId="0" applyFont="1" applyFill="1" applyBorder="1" applyAlignment="1"/>
    <xf numFmtId="0" fontId="4" fillId="0" borderId="0" xfId="0" applyFont="1" applyFill="1" applyBorder="1" applyAlignment="1">
      <alignment horizontal="right"/>
    </xf>
    <xf numFmtId="0" fontId="45" fillId="0" borderId="1" xfId="0" applyFont="1" applyBorder="1" applyAlignment="1">
      <alignment horizontal="center"/>
    </xf>
    <xf numFmtId="0" fontId="49" fillId="0" borderId="0" xfId="0" applyFont="1"/>
    <xf numFmtId="0" fontId="50" fillId="0" borderId="0" xfId="0" applyFont="1" applyAlignment="1">
      <alignment horizontal="right"/>
    </xf>
    <xf numFmtId="0" fontId="50" fillId="0" borderId="0" xfId="0" applyFont="1"/>
    <xf numFmtId="0" fontId="50" fillId="0" borderId="0" xfId="0" quotePrefix="1" applyFont="1"/>
    <xf numFmtId="0" fontId="19" fillId="0" borderId="0" xfId="0" applyFont="1"/>
    <xf numFmtId="0" fontId="19" fillId="0" borderId="0" xfId="0" applyFont="1" applyAlignment="1">
      <alignment horizontal="right"/>
    </xf>
    <xf numFmtId="0" fontId="19" fillId="0" borderId="0" xfId="0" applyFont="1" applyAlignment="1">
      <alignment horizontal="center"/>
    </xf>
    <xf numFmtId="0" fontId="19" fillId="0" borderId="0" xfId="0" quotePrefix="1" applyFont="1"/>
    <xf numFmtId="0" fontId="18" fillId="0" borderId="0" xfId="0" quotePrefix="1" applyFont="1" applyAlignment="1">
      <alignment horizontal="center"/>
    </xf>
    <xf numFmtId="0" fontId="40" fillId="0" borderId="0" xfId="0" applyFont="1" applyAlignment="1"/>
    <xf numFmtId="0" fontId="4" fillId="0" borderId="1" xfId="0" applyFont="1" applyFill="1" applyBorder="1" applyAlignment="1">
      <alignment horizontal="center"/>
    </xf>
    <xf numFmtId="0" fontId="51" fillId="0" borderId="0" xfId="0" applyFont="1" applyAlignment="1">
      <alignment horizontal="center"/>
    </xf>
    <xf numFmtId="0" fontId="0" fillId="0" borderId="1" xfId="0" applyBorder="1"/>
    <xf numFmtId="0" fontId="44" fillId="0" borderId="0" xfId="0" applyFont="1" applyBorder="1"/>
    <xf numFmtId="0" fontId="0" fillId="0" borderId="0" xfId="0" applyBorder="1"/>
    <xf numFmtId="0" fontId="51" fillId="0" borderId="0" xfId="0" applyFont="1" applyBorder="1" applyAlignment="1">
      <alignment horizontal="center"/>
    </xf>
    <xf numFmtId="0" fontId="41" fillId="0" borderId="3" xfId="0" quotePrefix="1" applyFont="1" applyBorder="1" applyAlignment="1">
      <alignment horizontal="left"/>
    </xf>
    <xf numFmtId="0" fontId="4" fillId="0" borderId="4" xfId="0" applyFont="1" applyBorder="1" applyAlignment="1">
      <alignment horizontal="center"/>
    </xf>
    <xf numFmtId="0" fontId="0" fillId="0" borderId="5" xfId="0" applyBorder="1"/>
    <xf numFmtId="0" fontId="52" fillId="0" borderId="6" xfId="0" applyFont="1" applyBorder="1" applyAlignment="1">
      <alignment horizontal="right"/>
    </xf>
    <xf numFmtId="0" fontId="52" fillId="0" borderId="6" xfId="0" applyFont="1" applyBorder="1"/>
    <xf numFmtId="0" fontId="0" fillId="0" borderId="6" xfId="0" applyBorder="1"/>
    <xf numFmtId="0" fontId="0" fillId="0" borderId="3" xfId="0" applyBorder="1"/>
    <xf numFmtId="0" fontId="44" fillId="0" borderId="7" xfId="0" applyFont="1" applyBorder="1"/>
    <xf numFmtId="0" fontId="43" fillId="0" borderId="1" xfId="0" applyFont="1" applyBorder="1" applyAlignment="1">
      <alignment horizontal="right"/>
    </xf>
    <xf numFmtId="0" fontId="43" fillId="2" borderId="4" xfId="0" applyFont="1" applyFill="1" applyBorder="1" applyAlignment="1">
      <alignment horizontal="center"/>
    </xf>
    <xf numFmtId="0" fontId="44" fillId="2" borderId="0" xfId="0" applyFont="1" applyFill="1" applyBorder="1" applyAlignment="1">
      <alignment horizontal="center"/>
    </xf>
    <xf numFmtId="0" fontId="42" fillId="2" borderId="0" xfId="0" applyFont="1" applyFill="1" applyBorder="1" applyAlignment="1">
      <alignment horizontal="center"/>
    </xf>
    <xf numFmtId="0" fontId="42" fillId="2" borderId="8" xfId="0" applyFont="1" applyFill="1" applyBorder="1" applyAlignment="1">
      <alignment horizontal="center"/>
    </xf>
    <xf numFmtId="0" fontId="41" fillId="2" borderId="9" xfId="0" quotePrefix="1" applyFont="1" applyFill="1" applyBorder="1" applyAlignment="1">
      <alignment horizontal="left"/>
    </xf>
    <xf numFmtId="0" fontId="4" fillId="3" borderId="10" xfId="0" applyFont="1" applyFill="1" applyBorder="1" applyAlignment="1">
      <alignment horizontal="center"/>
    </xf>
    <xf numFmtId="0" fontId="0" fillId="3" borderId="11" xfId="0" applyFill="1" applyBorder="1"/>
    <xf numFmtId="0" fontId="44" fillId="3" borderId="11" xfId="0" applyFont="1" applyFill="1" applyBorder="1"/>
    <xf numFmtId="0" fontId="51" fillId="3" borderId="11" xfId="0" applyFont="1" applyFill="1" applyBorder="1" applyAlignment="1">
      <alignment horizontal="center"/>
    </xf>
    <xf numFmtId="0" fontId="51" fillId="3" borderId="12" xfId="0" applyFont="1" applyFill="1" applyBorder="1" applyAlignment="1">
      <alignment horizontal="center"/>
    </xf>
    <xf numFmtId="0" fontId="4" fillId="4" borderId="4" xfId="0" applyFont="1" applyFill="1" applyBorder="1" applyAlignment="1">
      <alignment horizontal="center"/>
    </xf>
    <xf numFmtId="0" fontId="0" fillId="4" borderId="0" xfId="0" applyFill="1" applyBorder="1"/>
    <xf numFmtId="0" fontId="0" fillId="4" borderId="13" xfId="0" applyFill="1" applyBorder="1"/>
    <xf numFmtId="0" fontId="52" fillId="5" borderId="6" xfId="0" applyFont="1" applyFill="1" applyBorder="1"/>
    <xf numFmtId="0" fontId="43" fillId="5" borderId="14" xfId="0" applyFont="1" applyFill="1" applyBorder="1" applyAlignment="1">
      <alignment horizontal="left"/>
    </xf>
    <xf numFmtId="0" fontId="41" fillId="5" borderId="5" xfId="0" applyFont="1" applyFill="1" applyBorder="1" applyAlignment="1">
      <alignment horizontal="center"/>
    </xf>
    <xf numFmtId="0" fontId="53" fillId="0" borderId="0" xfId="0" applyFont="1"/>
    <xf numFmtId="0" fontId="18" fillId="0" borderId="0" xfId="0" applyFont="1"/>
    <xf numFmtId="0" fontId="27" fillId="0" borderId="0" xfId="0" applyFont="1" applyAlignment="1">
      <alignment horizontal="center"/>
    </xf>
    <xf numFmtId="0" fontId="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54" fillId="0" borderId="0" xfId="0" applyFont="1"/>
    <xf numFmtId="0" fontId="18" fillId="0" borderId="0" xfId="0" quotePrefix="1" applyFont="1" applyAlignment="1">
      <alignment horizontal="center" vertical="center"/>
    </xf>
    <xf numFmtId="0" fontId="55" fillId="0" borderId="0" xfId="0" applyFont="1"/>
    <xf numFmtId="0" fontId="45" fillId="0" borderId="0" xfId="0" quotePrefix="1" applyFont="1"/>
    <xf numFmtId="0" fontId="55" fillId="0" borderId="0" xfId="0" applyFont="1" applyAlignment="1">
      <alignment horizontal="center"/>
    </xf>
    <xf numFmtId="0" fontId="56" fillId="0" borderId="0" xfId="0" applyFont="1" applyAlignment="1">
      <alignment horizontal="center"/>
    </xf>
    <xf numFmtId="0" fontId="57" fillId="0" borderId="0" xfId="0" applyFont="1"/>
    <xf numFmtId="0" fontId="42" fillId="0" borderId="0" xfId="0" quotePrefix="1" applyFont="1"/>
    <xf numFmtId="0" fontId="58" fillId="0" borderId="0" xfId="0" quotePrefix="1" applyFont="1"/>
    <xf numFmtId="0" fontId="59" fillId="0" borderId="0" xfId="0" applyFont="1"/>
    <xf numFmtId="0" fontId="57" fillId="0" borderId="0" xfId="0" applyFont="1" applyAlignment="1">
      <alignment horizontal="center"/>
    </xf>
    <xf numFmtId="0" fontId="57" fillId="0" borderId="0" xfId="0" applyFont="1" applyAlignment="1">
      <alignment horizontal="right"/>
    </xf>
    <xf numFmtId="0" fontId="59" fillId="0" borderId="0" xfId="0" quotePrefix="1" applyFont="1"/>
    <xf numFmtId="0" fontId="3" fillId="0" borderId="0" xfId="0" quotePrefix="1" applyFont="1" applyAlignment="1">
      <alignment horizontal="center"/>
    </xf>
    <xf numFmtId="0" fontId="42" fillId="0" borderId="0" xfId="0" applyFont="1" applyFill="1" applyBorder="1" applyAlignment="1">
      <alignment horizontal="center"/>
    </xf>
    <xf numFmtId="0" fontId="41" fillId="0" borderId="0" xfId="0" quotePrefix="1" applyFont="1"/>
    <xf numFmtId="0" fontId="60" fillId="0" borderId="0" xfId="0" applyFont="1"/>
    <xf numFmtId="0" fontId="41" fillId="0" borderId="0" xfId="0" applyFont="1" applyAlignment="1">
      <alignment horizontal="center" vertical="center" wrapText="1"/>
    </xf>
    <xf numFmtId="0" fontId="1" fillId="0" borderId="0" xfId="0" quotePrefix="1" applyFont="1"/>
    <xf numFmtId="0" fontId="0" fillId="6" borderId="0" xfId="0" applyFill="1" applyBorder="1" applyAlignment="1"/>
    <xf numFmtId="0" fontId="1" fillId="6" borderId="0" xfId="0" quotePrefix="1" applyFont="1" applyFill="1"/>
    <xf numFmtId="0" fontId="0" fillId="6" borderId="0" xfId="0" applyFill="1"/>
    <xf numFmtId="0" fontId="4" fillId="6" borderId="0" xfId="0" applyFont="1" applyFill="1" applyBorder="1" applyAlignment="1"/>
    <xf numFmtId="0" fontId="4" fillId="6" borderId="0" xfId="0" applyFont="1" applyFill="1" applyBorder="1" applyAlignment="1">
      <alignment horizontal="center"/>
    </xf>
    <xf numFmtId="0" fontId="4" fillId="6" borderId="1" xfId="0" applyFont="1" applyFill="1" applyBorder="1" applyAlignment="1">
      <alignment horizontal="center"/>
    </xf>
    <xf numFmtId="0" fontId="0" fillId="0" borderId="0" xfId="0" applyAlignment="1">
      <alignment horizontal="center"/>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'Example 2010 '!$G$2</c:f>
              <c:strCache>
                <c:ptCount val="1"/>
                <c:pt idx="0">
                  <c:v>Sales</c:v>
                </c:pt>
              </c:strCache>
            </c:strRef>
          </c:tx>
          <c:spPr>
            <a:ln w="28575">
              <a:noFill/>
            </a:ln>
          </c:spPr>
          <c:trendline>
            <c:spPr>
              <a:ln>
                <a:solidFill>
                  <a:srgbClr val="FF0000"/>
                </a:solidFill>
              </a:ln>
            </c:spPr>
            <c:trendlineType val="linear"/>
            <c:dispRSqr val="1"/>
            <c:dispEq val="1"/>
            <c:trendlineLbl>
              <c:layout>
                <c:manualLayout>
                  <c:x val="-0.24957923994710135"/>
                  <c:y val="0.11901685561350389"/>
                </c:manualLayout>
              </c:layout>
              <c:numFmt formatCode="General" sourceLinked="0"/>
              <c:txPr>
                <a:bodyPr/>
                <a:lstStyle/>
                <a:p>
                  <a:pPr>
                    <a:defRPr sz="1200" b="1">
                      <a:solidFill>
                        <a:srgbClr val="FF0000"/>
                      </a:solidFill>
                    </a:defRPr>
                  </a:pPr>
                  <a:endParaRPr lang="en-US"/>
                </a:p>
              </c:txPr>
            </c:trendlineLbl>
          </c:trendline>
          <c:trendline>
            <c:spPr>
              <a:ln w="12700">
                <a:solidFill>
                  <a:srgbClr val="FF0000"/>
                </a:solidFill>
              </a:ln>
              <a:effectLst>
                <a:outerShdw blurRad="50800" dist="50800" dir="5400000" algn="ctr" rotWithShape="0">
                  <a:srgbClr val="EEECE1">
                    <a:lumMod val="75000"/>
                    <a:alpha val="75000"/>
                  </a:srgbClr>
                </a:outerShdw>
              </a:effectLst>
            </c:spPr>
            <c:trendlineType val="linear"/>
            <c:dispRSqr val="0"/>
            <c:dispEq val="0"/>
          </c:trendline>
          <c:xVal>
            <c:numRef>
              <c:f>'Example 2010 '!$C$3:$C$12</c:f>
              <c:numCache>
                <c:formatCode>General</c:formatCode>
                <c:ptCount val="10"/>
                <c:pt idx="0">
                  <c:v>42389</c:v>
                </c:pt>
                <c:pt idx="1">
                  <c:v>57107</c:v>
                </c:pt>
                <c:pt idx="2">
                  <c:v>101355</c:v>
                </c:pt>
                <c:pt idx="3">
                  <c:v>66910</c:v>
                </c:pt>
                <c:pt idx="4">
                  <c:v>28911</c:v>
                </c:pt>
                <c:pt idx="5">
                  <c:v>14412</c:v>
                </c:pt>
                <c:pt idx="6">
                  <c:v>11081</c:v>
                </c:pt>
                <c:pt idx="7">
                  <c:v>25749</c:v>
                </c:pt>
                <c:pt idx="8">
                  <c:v>19607</c:v>
                </c:pt>
                <c:pt idx="9">
                  <c:v>57340</c:v>
                </c:pt>
              </c:numCache>
            </c:numRef>
          </c:xVal>
          <c:yVal>
            <c:numRef>
              <c:f>'Example 2010 '!$G$3:$G$12</c:f>
              <c:numCache>
                <c:formatCode>General</c:formatCode>
                <c:ptCount val="10"/>
                <c:pt idx="0">
                  <c:v>5540456</c:v>
                </c:pt>
                <c:pt idx="1">
                  <c:v>10699662</c:v>
                </c:pt>
                <c:pt idx="2">
                  <c:v>10531653</c:v>
                </c:pt>
                <c:pt idx="3">
                  <c:v>5995282</c:v>
                </c:pt>
                <c:pt idx="4">
                  <c:v>5090095</c:v>
                </c:pt>
                <c:pt idx="5">
                  <c:v>3955072</c:v>
                </c:pt>
                <c:pt idx="6">
                  <c:v>2773754</c:v>
                </c:pt>
                <c:pt idx="7">
                  <c:v>4828213</c:v>
                </c:pt>
                <c:pt idx="8">
                  <c:v>5510831</c:v>
                </c:pt>
                <c:pt idx="9">
                  <c:v>4194744</c:v>
                </c:pt>
              </c:numCache>
            </c:numRef>
          </c:yVal>
          <c:smooth val="0"/>
        </c:ser>
        <c:dLbls>
          <c:showLegendKey val="0"/>
          <c:showVal val="0"/>
          <c:showCatName val="0"/>
          <c:showSerName val="0"/>
          <c:showPercent val="0"/>
          <c:showBubbleSize val="0"/>
        </c:dLbls>
        <c:axId val="954106272"/>
        <c:axId val="954106832"/>
      </c:scatterChart>
      <c:valAx>
        <c:axId val="954106272"/>
        <c:scaling>
          <c:orientation val="minMax"/>
        </c:scaling>
        <c:delete val="0"/>
        <c:axPos val="b"/>
        <c:title>
          <c:tx>
            <c:rich>
              <a:bodyPr/>
              <a:lstStyle/>
              <a:p>
                <a:pPr>
                  <a:defRPr/>
                </a:pPr>
                <a:r>
                  <a:rPr lang="en-US"/>
                  <a:t>Population</a:t>
                </a:r>
              </a:p>
            </c:rich>
          </c:tx>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54106832"/>
        <c:crosses val="autoZero"/>
        <c:crossBetween val="midCat"/>
        <c:majorUnit val="20000"/>
      </c:valAx>
      <c:valAx>
        <c:axId val="954106832"/>
        <c:scaling>
          <c:orientation val="minMax"/>
        </c:scaling>
        <c:delete val="0"/>
        <c:axPos val="l"/>
        <c:majorGridlines/>
        <c:title>
          <c:tx>
            <c:rich>
              <a:bodyPr rot="-5400000" vert="horz"/>
              <a:lstStyle/>
              <a:p>
                <a:pPr>
                  <a:defRPr sz="1200"/>
                </a:pPr>
                <a:r>
                  <a:rPr lang="en-US" sz="1200"/>
                  <a:t>Sales</a:t>
                </a:r>
              </a:p>
            </c:rich>
          </c:tx>
          <c:layout/>
          <c:overlay val="0"/>
        </c:title>
        <c:numFmt formatCode="#,##0" sourceLinked="0"/>
        <c:majorTickMark val="out"/>
        <c:minorTickMark val="none"/>
        <c:tickLblPos val="nextTo"/>
        <c:crossAx val="954106272"/>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3.360289624174214E-2"/>
          <c:y val="3.69088946076686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'2013'!$G$2</c:f>
              <c:strCache>
                <c:ptCount val="1"/>
                <c:pt idx="0">
                  <c:v>Sales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'2013'!$C$3:$C$12</c:f>
              <c:numCache>
                <c:formatCode>General</c:formatCode>
                <c:ptCount val="10"/>
                <c:pt idx="0">
                  <c:v>42389</c:v>
                </c:pt>
                <c:pt idx="1">
                  <c:v>57107</c:v>
                </c:pt>
                <c:pt idx="2">
                  <c:v>101355</c:v>
                </c:pt>
                <c:pt idx="3">
                  <c:v>66910</c:v>
                </c:pt>
                <c:pt idx="4">
                  <c:v>28911</c:v>
                </c:pt>
                <c:pt idx="5">
                  <c:v>14412</c:v>
                </c:pt>
                <c:pt idx="6">
                  <c:v>11081</c:v>
                </c:pt>
                <c:pt idx="7">
                  <c:v>25749</c:v>
                </c:pt>
                <c:pt idx="8">
                  <c:v>19607</c:v>
                </c:pt>
                <c:pt idx="9">
                  <c:v>57340</c:v>
                </c:pt>
              </c:numCache>
            </c:numRef>
          </c:xVal>
          <c:yVal>
            <c:numRef>
              <c:f>'2013'!$G$3:$G$12</c:f>
              <c:numCache>
                <c:formatCode>General</c:formatCode>
                <c:ptCount val="10"/>
                <c:pt idx="0">
                  <c:v>5540456</c:v>
                </c:pt>
                <c:pt idx="1">
                  <c:v>10699662</c:v>
                </c:pt>
                <c:pt idx="2">
                  <c:v>10531653</c:v>
                </c:pt>
                <c:pt idx="3">
                  <c:v>5995282</c:v>
                </c:pt>
                <c:pt idx="4">
                  <c:v>5090095</c:v>
                </c:pt>
                <c:pt idx="5">
                  <c:v>3955072</c:v>
                </c:pt>
                <c:pt idx="6">
                  <c:v>2773754</c:v>
                </c:pt>
                <c:pt idx="7">
                  <c:v>4828213</c:v>
                </c:pt>
                <c:pt idx="8">
                  <c:v>5510831</c:v>
                </c:pt>
                <c:pt idx="9">
                  <c:v>4194744</c:v>
                </c:pt>
              </c:numCache>
            </c:numRef>
          </c:yVal>
          <c:smooth val="0"/>
        </c:ser>
        <c:dLbls>
          <c:showLegendKey val="0"/>
          <c:showVal val="0"/>
          <c:showCatName val="0"/>
          <c:showSerName val="0"/>
          <c:showPercent val="0"/>
          <c:showBubbleSize val="0"/>
        </c:dLbls>
        <c:axId val="951487648"/>
        <c:axId val="951488208"/>
      </c:scatterChart>
      <c:valAx>
        <c:axId val="9514876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Population</a:t>
                </a:r>
              </a:p>
            </c:rich>
          </c:tx>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1488208"/>
        <c:crosses val="autoZero"/>
        <c:crossBetween val="midCat"/>
      </c:valAx>
      <c:valAx>
        <c:axId val="9514882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14876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Residual Plot</a:t>
            </a:r>
          </a:p>
        </c:rich>
      </c:tx>
      <c:layout/>
      <c:overlay val="0"/>
    </c:title>
    <c:autoTitleDeleted val="0"/>
    <c:plotArea>
      <c:layout/>
      <c:scatterChart>
        <c:scatterStyle val="lineMarker"/>
        <c:varyColors val="0"/>
        <c:ser>
          <c:idx val="0"/>
          <c:order val="0"/>
          <c:spPr>
            <a:ln w="28575">
              <a:noFill/>
            </a:ln>
          </c:spPr>
          <c:xVal>
            <c:numRef>
              <c:f>'Regression Ex.'!$C$3:$C$12</c:f>
              <c:numCache>
                <c:formatCode>General</c:formatCode>
                <c:ptCount val="10"/>
                <c:pt idx="0">
                  <c:v>42389</c:v>
                </c:pt>
                <c:pt idx="1">
                  <c:v>57107</c:v>
                </c:pt>
                <c:pt idx="2">
                  <c:v>101355</c:v>
                </c:pt>
                <c:pt idx="3">
                  <c:v>66910</c:v>
                </c:pt>
                <c:pt idx="4">
                  <c:v>28911</c:v>
                </c:pt>
                <c:pt idx="5">
                  <c:v>14412</c:v>
                </c:pt>
                <c:pt idx="6">
                  <c:v>11081</c:v>
                </c:pt>
                <c:pt idx="7">
                  <c:v>25749</c:v>
                </c:pt>
                <c:pt idx="8">
                  <c:v>19607</c:v>
                </c:pt>
                <c:pt idx="9">
                  <c:v>57340</c:v>
                </c:pt>
              </c:numCache>
            </c:numRef>
          </c:xVal>
          <c:yVal>
            <c:numRef>
              <c:f>'Regression Ex.'!$D$40:$D$49</c:f>
              <c:numCache>
                <c:formatCode>General</c:formatCode>
                <c:ptCount val="10"/>
                <c:pt idx="0">
                  <c:v>-364691.47604664043</c:v>
                </c:pt>
                <c:pt idx="1">
                  <c:v>3759445.9436696721</c:v>
                </c:pt>
                <c:pt idx="2">
                  <c:v>479620.49167941697</c:v>
                </c:pt>
                <c:pt idx="3">
                  <c:v>-1634346.8360912316</c:v>
                </c:pt>
                <c:pt idx="4">
                  <c:v>132810.97857107408</c:v>
                </c:pt>
                <c:pt idx="5">
                  <c:v>17455.008434723131</c:v>
                </c:pt>
                <c:pt idx="6">
                  <c:v>-929604.70640934817</c:v>
                </c:pt>
                <c:pt idx="7">
                  <c:v>93302.049019302242</c:v>
                </c:pt>
                <c:pt idx="8">
                  <c:v>1207866.7279228494</c:v>
                </c:pt>
                <c:pt idx="9">
                  <c:v>-2761858.1807498205</c:v>
                </c:pt>
              </c:numCache>
            </c:numRef>
          </c:yVal>
          <c:smooth val="0"/>
        </c:ser>
        <c:dLbls>
          <c:showLegendKey val="0"/>
          <c:showVal val="0"/>
          <c:showCatName val="0"/>
          <c:showSerName val="0"/>
          <c:showPercent val="0"/>
          <c:showBubbleSize val="0"/>
        </c:dLbls>
        <c:axId val="951490448"/>
        <c:axId val="1143704576"/>
      </c:scatterChart>
      <c:valAx>
        <c:axId val="951490448"/>
        <c:scaling>
          <c:orientation val="minMax"/>
        </c:scaling>
        <c:delete val="0"/>
        <c:axPos val="b"/>
        <c:title>
          <c:tx>
            <c:rich>
              <a:bodyPr/>
              <a:lstStyle/>
              <a:p>
                <a:pPr>
                  <a:defRPr/>
                </a:pPr>
                <a:r>
                  <a:rPr lang="en-US"/>
                  <a:t>X</a:t>
                </a:r>
                <a:r>
                  <a:rPr lang="en-US" baseline="0"/>
                  <a:t> = </a:t>
                </a:r>
                <a:r>
                  <a:rPr lang="en-US"/>
                  <a:t>Population</a:t>
                </a:r>
              </a:p>
            </c:rich>
          </c:tx>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43704576"/>
        <c:crosses val="autoZero"/>
        <c:crossBetween val="midCat"/>
      </c:valAx>
      <c:valAx>
        <c:axId val="1143704576"/>
        <c:scaling>
          <c:orientation val="minMax"/>
        </c:scaling>
        <c:delete val="0"/>
        <c:axPos val="l"/>
        <c:title>
          <c:tx>
            <c:rich>
              <a:bodyPr/>
              <a:lstStyle/>
              <a:p>
                <a:pPr>
                  <a:defRPr/>
                </a:pPr>
                <a:r>
                  <a:rPr lang="en-US"/>
                  <a:t>Residuals</a:t>
                </a:r>
              </a:p>
            </c:rich>
          </c:tx>
          <c:layout/>
          <c:overlay val="0"/>
        </c:title>
        <c:numFmt formatCode="General" sourceLinked="1"/>
        <c:majorTickMark val="out"/>
        <c:minorTickMark val="none"/>
        <c:tickLblPos val="nextTo"/>
        <c:crossAx val="951490448"/>
        <c:crosses val="autoZero"/>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233153084780063"/>
          <c:y val="5.3249494892275158E-2"/>
          <c:w val="0.69089481284718923"/>
          <c:h val="0.68828112313298973"/>
        </c:manualLayout>
      </c:layout>
      <c:scatterChart>
        <c:scatterStyle val="lineMarker"/>
        <c:varyColors val="0"/>
        <c:ser>
          <c:idx val="0"/>
          <c:order val="0"/>
          <c:tx>
            <c:v>Y 
Sales</c:v>
          </c:tx>
          <c:spPr>
            <a:ln w="28575">
              <a:noFill/>
            </a:ln>
          </c:spPr>
          <c:xVal>
            <c:numRef>
              <c:f>'Regression Ex.'!$C$3:$C$12</c:f>
              <c:numCache>
                <c:formatCode>General</c:formatCode>
                <c:ptCount val="10"/>
                <c:pt idx="0">
                  <c:v>42389</c:v>
                </c:pt>
                <c:pt idx="1">
                  <c:v>57107</c:v>
                </c:pt>
                <c:pt idx="2">
                  <c:v>101355</c:v>
                </c:pt>
                <c:pt idx="3">
                  <c:v>66910</c:v>
                </c:pt>
                <c:pt idx="4">
                  <c:v>28911</c:v>
                </c:pt>
                <c:pt idx="5">
                  <c:v>14412</c:v>
                </c:pt>
                <c:pt idx="6">
                  <c:v>11081</c:v>
                </c:pt>
                <c:pt idx="7">
                  <c:v>25749</c:v>
                </c:pt>
                <c:pt idx="8">
                  <c:v>19607</c:v>
                </c:pt>
                <c:pt idx="9">
                  <c:v>57340</c:v>
                </c:pt>
              </c:numCache>
            </c:numRef>
          </c:xVal>
          <c:yVal>
            <c:numRef>
              <c:f>'Regression Ex.'!$B$3:$B$12</c:f>
              <c:numCache>
                <c:formatCode>General</c:formatCode>
                <c:ptCount val="10"/>
                <c:pt idx="0">
                  <c:v>5540456</c:v>
                </c:pt>
                <c:pt idx="1">
                  <c:v>10699662</c:v>
                </c:pt>
                <c:pt idx="2">
                  <c:v>10531653</c:v>
                </c:pt>
                <c:pt idx="3">
                  <c:v>5995282</c:v>
                </c:pt>
                <c:pt idx="4">
                  <c:v>5090095</c:v>
                </c:pt>
                <c:pt idx="5">
                  <c:v>3955072</c:v>
                </c:pt>
                <c:pt idx="6">
                  <c:v>2773754</c:v>
                </c:pt>
                <c:pt idx="7">
                  <c:v>4828213</c:v>
                </c:pt>
                <c:pt idx="8">
                  <c:v>5510831</c:v>
                </c:pt>
                <c:pt idx="9">
                  <c:v>4194744</c:v>
                </c:pt>
              </c:numCache>
            </c:numRef>
          </c:yVal>
          <c:smooth val="0"/>
        </c:ser>
        <c:ser>
          <c:idx val="1"/>
          <c:order val="1"/>
          <c:tx>
            <c:v>Predicted Y 
Sales</c:v>
          </c:tx>
          <c:spPr>
            <a:ln w="28575">
              <a:solidFill>
                <a:srgbClr val="FF0000"/>
              </a:solidFill>
            </a:ln>
          </c:spPr>
          <c:marker>
            <c:symbol val="plus"/>
            <c:size val="7"/>
          </c:marker>
          <c:xVal>
            <c:numRef>
              <c:f>'Regression Ex.'!$C$3:$C$12</c:f>
              <c:numCache>
                <c:formatCode>General</c:formatCode>
                <c:ptCount val="10"/>
                <c:pt idx="0">
                  <c:v>42389</c:v>
                </c:pt>
                <c:pt idx="1">
                  <c:v>57107</c:v>
                </c:pt>
                <c:pt idx="2">
                  <c:v>101355</c:v>
                </c:pt>
                <c:pt idx="3">
                  <c:v>66910</c:v>
                </c:pt>
                <c:pt idx="4">
                  <c:v>28911</c:v>
                </c:pt>
                <c:pt idx="5">
                  <c:v>14412</c:v>
                </c:pt>
                <c:pt idx="6">
                  <c:v>11081</c:v>
                </c:pt>
                <c:pt idx="7">
                  <c:v>25749</c:v>
                </c:pt>
                <c:pt idx="8">
                  <c:v>19607</c:v>
                </c:pt>
                <c:pt idx="9">
                  <c:v>57340</c:v>
                </c:pt>
              </c:numCache>
            </c:numRef>
          </c:xVal>
          <c:yVal>
            <c:numRef>
              <c:f>'Regression Ex.'!$C$40:$C$49</c:f>
              <c:numCache>
                <c:formatCode>General</c:formatCode>
                <c:ptCount val="10"/>
                <c:pt idx="0">
                  <c:v>5905147.4760466404</c:v>
                </c:pt>
                <c:pt idx="1">
                  <c:v>6940216.0563303279</c:v>
                </c:pt>
                <c:pt idx="2">
                  <c:v>10052032.508320583</c:v>
                </c:pt>
                <c:pt idx="3">
                  <c:v>7629628.8360912316</c:v>
                </c:pt>
                <c:pt idx="4">
                  <c:v>4957284.0214289259</c:v>
                </c:pt>
                <c:pt idx="5">
                  <c:v>3937616.9915652769</c:v>
                </c:pt>
                <c:pt idx="6">
                  <c:v>3703358.7064093482</c:v>
                </c:pt>
                <c:pt idx="7">
                  <c:v>4734910.9509806978</c:v>
                </c:pt>
                <c:pt idx="8">
                  <c:v>4302964.2720771506</c:v>
                </c:pt>
                <c:pt idx="9">
                  <c:v>6956602.1807498205</c:v>
                </c:pt>
              </c:numCache>
            </c:numRef>
          </c:yVal>
          <c:smooth val="0"/>
        </c:ser>
        <c:dLbls>
          <c:showLegendKey val="0"/>
          <c:showVal val="0"/>
          <c:showCatName val="0"/>
          <c:showSerName val="0"/>
          <c:showPercent val="0"/>
          <c:showBubbleSize val="0"/>
        </c:dLbls>
        <c:axId val="1143707376"/>
        <c:axId val="1143707936"/>
      </c:scatterChart>
      <c:valAx>
        <c:axId val="1143707376"/>
        <c:scaling>
          <c:orientation val="minMax"/>
        </c:scaling>
        <c:delete val="0"/>
        <c:axPos val="b"/>
        <c:title>
          <c:tx>
            <c:rich>
              <a:bodyPr/>
              <a:lstStyle/>
              <a:p>
                <a:pPr>
                  <a:defRPr/>
                </a:pPr>
                <a:r>
                  <a:rPr lang="en-US"/>
                  <a:t>X
Population</a:t>
                </a:r>
              </a:p>
            </c:rich>
          </c:tx>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43707936"/>
        <c:crosses val="autoZero"/>
        <c:crossBetween val="midCat"/>
      </c:valAx>
      <c:valAx>
        <c:axId val="1143707936"/>
        <c:scaling>
          <c:orientation val="minMax"/>
        </c:scaling>
        <c:delete val="0"/>
        <c:axPos val="l"/>
        <c:title>
          <c:tx>
            <c:rich>
              <a:bodyPr/>
              <a:lstStyle/>
              <a:p>
                <a:pPr>
                  <a:defRPr/>
                </a:pPr>
                <a:r>
                  <a:rPr lang="en-US"/>
                  <a:t>Y 
Sales</a:t>
                </a:r>
              </a:p>
            </c:rich>
          </c:tx>
          <c:layout/>
          <c:overlay val="0"/>
        </c:title>
        <c:numFmt formatCode="General" sourceLinked="1"/>
        <c:majorTickMark val="out"/>
        <c:minorTickMark val="none"/>
        <c:tickLblPos val="nextTo"/>
        <c:crossAx val="1143707376"/>
        <c:crosses val="autoZero"/>
        <c:crossBetween val="midCat"/>
      </c:valAx>
    </c:plotArea>
    <c:legend>
      <c:legendPos val="r"/>
      <c:layout>
        <c:manualLayout>
          <c:xMode val="edge"/>
          <c:yMode val="edge"/>
          <c:x val="0.77214327124772042"/>
          <c:y val="0.41766989557959933"/>
          <c:w val="0.16878495609735533"/>
          <c:h val="0.2834966672331426"/>
        </c:manualLayout>
      </c:layout>
      <c:overlay val="0"/>
      <c:spPr>
        <a:ln>
          <a:solidFill>
            <a:schemeClr val="bg1">
              <a:lumMod val="50000"/>
            </a:schemeClr>
          </a:solidFill>
        </a:ln>
      </c:sp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X = Population  Residual Plot</a:t>
            </a:r>
          </a:p>
        </c:rich>
      </c:tx>
      <c:layout>
        <c:manualLayout>
          <c:xMode val="edge"/>
          <c:yMode val="edge"/>
          <c:x val="0.37070291994750654"/>
          <c:y val="5.3949903660886318E-2"/>
        </c:manualLayout>
      </c:layout>
      <c:overlay val="0"/>
    </c:title>
    <c:autoTitleDeleted val="0"/>
    <c:plotArea>
      <c:layout>
        <c:manualLayout>
          <c:layoutTarget val="inner"/>
          <c:xMode val="edge"/>
          <c:yMode val="edge"/>
          <c:x val="0.26225995188101486"/>
          <c:y val="0.17535660643575618"/>
          <c:w val="0.64673310367454073"/>
          <c:h val="0.69204193406460035"/>
        </c:manualLayout>
      </c:layout>
      <c:scatterChart>
        <c:scatterStyle val="lineMarker"/>
        <c:varyColors val="0"/>
        <c:ser>
          <c:idx val="0"/>
          <c:order val="0"/>
          <c:spPr>
            <a:ln w="28575">
              <a:noFill/>
            </a:ln>
          </c:spPr>
          <c:xVal>
            <c:numRef>
              <c:f>'Regression Ex.'!$C$3:$C$12</c:f>
              <c:numCache>
                <c:formatCode>General</c:formatCode>
                <c:ptCount val="10"/>
                <c:pt idx="0">
                  <c:v>42389</c:v>
                </c:pt>
                <c:pt idx="1">
                  <c:v>57107</c:v>
                </c:pt>
                <c:pt idx="2">
                  <c:v>101355</c:v>
                </c:pt>
                <c:pt idx="3">
                  <c:v>66910</c:v>
                </c:pt>
                <c:pt idx="4">
                  <c:v>28911</c:v>
                </c:pt>
                <c:pt idx="5">
                  <c:v>14412</c:v>
                </c:pt>
                <c:pt idx="6">
                  <c:v>11081</c:v>
                </c:pt>
                <c:pt idx="7">
                  <c:v>25749</c:v>
                </c:pt>
                <c:pt idx="8">
                  <c:v>19607</c:v>
                </c:pt>
                <c:pt idx="9">
                  <c:v>57340</c:v>
                </c:pt>
              </c:numCache>
            </c:numRef>
          </c:xVal>
          <c:yVal>
            <c:numRef>
              <c:f>'2013 output'!$C$25:$C$34</c:f>
              <c:numCache>
                <c:formatCode>General</c:formatCode>
                <c:ptCount val="10"/>
                <c:pt idx="0">
                  <c:v>-364691.47604664043</c:v>
                </c:pt>
                <c:pt idx="1">
                  <c:v>3759445.9436696721</c:v>
                </c:pt>
                <c:pt idx="2">
                  <c:v>479620.49167941697</c:v>
                </c:pt>
                <c:pt idx="3">
                  <c:v>-1634346.8360912316</c:v>
                </c:pt>
                <c:pt idx="4">
                  <c:v>132810.97857107408</c:v>
                </c:pt>
                <c:pt idx="5">
                  <c:v>17455.008434723131</c:v>
                </c:pt>
                <c:pt idx="6">
                  <c:v>-929604.70640934817</c:v>
                </c:pt>
                <c:pt idx="7">
                  <c:v>93302.049019302242</c:v>
                </c:pt>
                <c:pt idx="8">
                  <c:v>1207866.7279228494</c:v>
                </c:pt>
                <c:pt idx="9">
                  <c:v>-2761858.1807498205</c:v>
                </c:pt>
              </c:numCache>
            </c:numRef>
          </c:yVal>
          <c:smooth val="0"/>
        </c:ser>
        <c:dLbls>
          <c:showLegendKey val="0"/>
          <c:showVal val="0"/>
          <c:showCatName val="0"/>
          <c:showSerName val="0"/>
          <c:showPercent val="0"/>
          <c:showBubbleSize val="0"/>
        </c:dLbls>
        <c:axId val="1152674544"/>
        <c:axId val="1214246656"/>
      </c:scatterChart>
      <c:valAx>
        <c:axId val="1152674544"/>
        <c:scaling>
          <c:orientation val="minMax"/>
        </c:scaling>
        <c:delete val="0"/>
        <c:axPos val="b"/>
        <c:title>
          <c:tx>
            <c:rich>
              <a:bodyPr/>
              <a:lstStyle/>
              <a:p>
                <a:pPr>
                  <a:defRPr/>
                </a:pPr>
                <a:r>
                  <a:rPr lang="en-US"/>
                  <a:t>X = Population</a:t>
                </a:r>
              </a:p>
            </c:rich>
          </c:tx>
          <c:layout/>
          <c:overlay val="0"/>
        </c:title>
        <c:numFmt formatCode="General" sourceLinked="1"/>
        <c:majorTickMark val="out"/>
        <c:minorTickMark val="none"/>
        <c:tickLblPos val="nextTo"/>
        <c:crossAx val="1214246656"/>
        <c:crosses val="autoZero"/>
        <c:crossBetween val="midCat"/>
      </c:valAx>
      <c:valAx>
        <c:axId val="1214246656"/>
        <c:scaling>
          <c:orientation val="minMax"/>
        </c:scaling>
        <c:delete val="0"/>
        <c:axPos val="l"/>
        <c:title>
          <c:tx>
            <c:rich>
              <a:bodyPr/>
              <a:lstStyle/>
              <a:p>
                <a:pPr>
                  <a:defRPr/>
                </a:pPr>
                <a:r>
                  <a:rPr lang="en-US"/>
                  <a:t>Residuals</a:t>
                </a:r>
              </a:p>
            </c:rich>
          </c:tx>
          <c:layout/>
          <c:overlay val="0"/>
        </c:title>
        <c:numFmt formatCode="General" sourceLinked="1"/>
        <c:majorTickMark val="out"/>
        <c:minorTickMark val="none"/>
        <c:tickLblPos val="nextTo"/>
        <c:crossAx val="1152674544"/>
        <c:crosses val="autoZero"/>
        <c:crossBetween val="midCat"/>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chart" Target="../charts/chart2.xml"/><Relationship Id="rId1" Type="http://schemas.openxmlformats.org/officeDocument/2006/relationships/image" Target="../media/image10.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chart" Target="../charts/chart1.xml"/><Relationship Id="rId4" Type="http://schemas.openxmlformats.org/officeDocument/2006/relationships/image" Target="../media/image9.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0</xdr:col>
      <xdr:colOff>57149</xdr:colOff>
      <xdr:row>0</xdr:row>
      <xdr:rowOff>0</xdr:rowOff>
    </xdr:from>
    <xdr:to>
      <xdr:col>11</xdr:col>
      <xdr:colOff>504825</xdr:colOff>
      <xdr:row>30</xdr:row>
      <xdr:rowOff>142875</xdr:rowOff>
    </xdr:to>
    <xdr:sp macro="" textlink="">
      <xdr:nvSpPr>
        <xdr:cNvPr id="2" name="TextBox 1"/>
        <xdr:cNvSpPr txBox="1"/>
      </xdr:nvSpPr>
      <xdr:spPr>
        <a:xfrm>
          <a:off x="57149" y="0"/>
          <a:ext cx="7153276" cy="500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b="1">
              <a:solidFill>
                <a:schemeClr val="accent6">
                  <a:lumMod val="50000"/>
                </a:schemeClr>
              </a:solidFill>
            </a:rPr>
            <a:t>Linear Association between</a:t>
          </a:r>
          <a:r>
            <a:rPr lang="en-US" sz="1800" b="1" baseline="0">
              <a:solidFill>
                <a:schemeClr val="accent6">
                  <a:lumMod val="50000"/>
                </a:schemeClr>
              </a:solidFill>
            </a:rPr>
            <a:t> Two Quantitative Variables</a:t>
          </a:r>
        </a:p>
        <a:p>
          <a:r>
            <a:rPr lang="en-US" sz="1200" baseline="0"/>
            <a:t>We will use three methods to assess linear association between two quantitative variables.</a:t>
          </a:r>
        </a:p>
        <a:p>
          <a:endParaRPr lang="en-US" sz="1200" baseline="0"/>
        </a:p>
        <a:p>
          <a:r>
            <a:rPr lang="en-US" sz="1200" baseline="0"/>
            <a:t>1.  </a:t>
          </a:r>
          <a:r>
            <a:rPr lang="en-US" sz="1600" b="1" baseline="0">
              <a:solidFill>
                <a:srgbClr val="0000FF"/>
              </a:solidFill>
            </a:rPr>
            <a:t>X-Y Scatterplot </a:t>
          </a:r>
          <a:r>
            <a:rPr lang="en-US" sz="1200" b="0" baseline="0"/>
            <a:t>If one variable is clearly a variable who's value is a response to the value of another variable then the </a:t>
          </a:r>
          <a:r>
            <a:rPr lang="en-US" sz="1200" b="1" baseline="0"/>
            <a:t>response variable </a:t>
          </a:r>
          <a:r>
            <a:rPr lang="en-US" sz="1200" b="0" baseline="0"/>
            <a:t>(dependent variable) is plotted on the </a:t>
          </a:r>
          <a:r>
            <a:rPr lang="en-US" sz="1200" b="1" baseline="0"/>
            <a:t>Y or vertical axis </a:t>
          </a:r>
          <a:r>
            <a:rPr lang="en-US" sz="1200" b="0" baseline="0"/>
            <a:t>and the </a:t>
          </a:r>
          <a:r>
            <a:rPr lang="en-US" sz="1200" b="1" baseline="0"/>
            <a:t>explanatory variable </a:t>
          </a:r>
          <a:r>
            <a:rPr lang="en-US" sz="1200" b="0" baseline="0"/>
            <a:t>(independent variable or predictor variable) is plotted on the </a:t>
          </a:r>
          <a:r>
            <a:rPr lang="en-US" sz="1200" b="1" baseline="0"/>
            <a:t>X or horizontal axis</a:t>
          </a:r>
          <a:r>
            <a:rPr lang="en-US" sz="1200" b="0" baseline="0"/>
            <a:t>.  Examine the scatterplot to visually determine if there appears to be an association between the two variables.</a:t>
          </a:r>
        </a:p>
        <a:p>
          <a:endParaRPr lang="en-US" sz="1200" b="0" baseline="0"/>
        </a:p>
        <a:p>
          <a:pPr marL="0" marR="0" indent="0" defTabSz="914400" eaLnBrk="1" fontAlgn="auto" latinLnBrk="0" hangingPunct="1">
            <a:lnSpc>
              <a:spcPct val="100000"/>
            </a:lnSpc>
            <a:spcBef>
              <a:spcPts val="0"/>
            </a:spcBef>
            <a:spcAft>
              <a:spcPts val="0"/>
            </a:spcAft>
            <a:buClrTx/>
            <a:buSzTx/>
            <a:buFontTx/>
            <a:buNone/>
            <a:tabLst/>
            <a:defRPr/>
          </a:pPr>
          <a:r>
            <a:rPr lang="en-US" sz="1200" b="0" baseline="0"/>
            <a:t>2.  The </a:t>
          </a:r>
          <a:r>
            <a:rPr lang="en-US" sz="1600" b="1" baseline="0">
              <a:solidFill>
                <a:srgbClr val="0000FF"/>
              </a:solidFill>
            </a:rPr>
            <a:t>Correlation Coefficient (r) </a:t>
          </a:r>
          <a:r>
            <a:rPr lang="en-US" sz="1200" b="0" baseline="0"/>
            <a:t>is a unit-free measure of the amount of linear association (relationship) between two quantitative variables.   Measurement values range from -1 to +1.   r=0 implies no linear association.  The amount or strength of linear association increases as r departs from 0 moving toward either -1 or +1.  r&gt;0 implies a positive association where one expects the value of one variable to increase if the value of the other increases.   </a:t>
          </a:r>
          <a:r>
            <a:rPr lang="en-US" sz="1100" b="0" baseline="0">
              <a:solidFill>
                <a:schemeClr val="dk1"/>
              </a:solidFill>
              <a:latin typeface="+mn-lt"/>
              <a:ea typeface="+mn-ea"/>
              <a:cs typeface="+mn-cs"/>
            </a:rPr>
            <a:t>r&lt;0 implies a negative association where one expects the value of one variable to decrease if the value of the other increases.    If r=-1 or if r=1, the data are all exactly on a straight line having negative slope for r=-1 and a positive slope for r=1.   Since other measures of correlation exist , the coefficient used in this class and by the text is often called the Pearson Correlation Coefficient.  </a:t>
          </a:r>
          <a:r>
            <a:rPr lang="en-US" sz="1100" b="1" baseline="0">
              <a:solidFill>
                <a:schemeClr val="dk1"/>
              </a:solidFill>
              <a:latin typeface="+mn-lt"/>
              <a:ea typeface="+mn-ea"/>
              <a:cs typeface="+mn-cs"/>
            </a:rPr>
            <a:t>Correlation does not require designating one variable as the dependent  or response variable, Y, and the other as the independent or explanatory or predictor variable, X.  </a:t>
          </a:r>
        </a:p>
        <a:p>
          <a:pPr marL="0" marR="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3.  </a:t>
          </a:r>
          <a:r>
            <a:rPr lang="en-US" sz="1600" b="1" baseline="0">
              <a:solidFill>
                <a:srgbClr val="0000FF"/>
              </a:solidFill>
              <a:latin typeface="+mn-lt"/>
              <a:ea typeface="+mn-ea"/>
              <a:cs typeface="+mn-cs"/>
            </a:rPr>
            <a:t>Linear Regression </a:t>
          </a:r>
          <a:r>
            <a:rPr lang="en-US" sz="1100" b="0" baseline="0">
              <a:solidFill>
                <a:schemeClr val="dk1"/>
              </a:solidFill>
              <a:latin typeface="+mn-lt"/>
              <a:ea typeface="+mn-ea"/>
              <a:cs typeface="+mn-cs"/>
            </a:rPr>
            <a:t>uses the data to estimate the values to determine a linear equation to describe the relationship between the two quantitative variables using the explanatory variable (independent or X variable) to predict the response variable  (dependent or Y variable). </a:t>
          </a:r>
          <a:endParaRPr lang="en-US" sz="1200" b="0" baseline="0"/>
        </a:p>
        <a:p>
          <a:endParaRPr lang="en-US" sz="1200" baseline="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19049</xdr:colOff>
      <xdr:row>0</xdr:row>
      <xdr:rowOff>9523</xdr:rowOff>
    </xdr:from>
    <xdr:to>
      <xdr:col>15</xdr:col>
      <xdr:colOff>595312</xdr:colOff>
      <xdr:row>18</xdr:row>
      <xdr:rowOff>10584</xdr:rowOff>
    </xdr:to>
    <xdr:sp macro="" textlink="">
      <xdr:nvSpPr>
        <xdr:cNvPr id="2" name="TextBox 1"/>
        <xdr:cNvSpPr txBox="1"/>
      </xdr:nvSpPr>
      <xdr:spPr>
        <a:xfrm>
          <a:off x="4432299" y="9523"/>
          <a:ext cx="5486930" cy="31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Times New Roman" pitchFamily="18" charset="0"/>
              <a:cs typeface="Times New Roman" pitchFamily="18" charset="0"/>
            </a:rPr>
            <a:t>To create an</a:t>
          </a:r>
          <a:r>
            <a:rPr lang="en-US" sz="1100" baseline="0">
              <a:latin typeface="Times New Roman" pitchFamily="18" charset="0"/>
              <a:cs typeface="Times New Roman" pitchFamily="18" charset="0"/>
            </a:rPr>
            <a:t> XY Scatter  with Excel 2013 like the one below, </a:t>
          </a:r>
          <a:r>
            <a:rPr lang="en-US" sz="1100" b="1" baseline="0">
              <a:solidFill>
                <a:srgbClr val="00B050"/>
              </a:solidFill>
              <a:latin typeface="Times New Roman" pitchFamily="18" charset="0"/>
              <a:cs typeface="Times New Roman" pitchFamily="18" charset="0"/>
            </a:rPr>
            <a:t>the column with the Y data must be to the right of the X data.</a:t>
          </a:r>
          <a:r>
            <a:rPr lang="en-US" sz="1100" baseline="0">
              <a:latin typeface="Times New Roman" pitchFamily="18" charset="0"/>
              <a:cs typeface="Times New Roman" pitchFamily="18" charset="0"/>
            </a:rPr>
            <a:t>    This was done by copying and pasting the Sales data.   To create this chart, first highlight the Population data, then hold down the control [ctrl] key and highlight the sales data to have both columns highlighted.</a:t>
          </a:r>
        </a:p>
        <a:p>
          <a:r>
            <a:rPr lang="en-US" sz="1100" baseline="0">
              <a:latin typeface="Times New Roman" pitchFamily="18" charset="0"/>
              <a:cs typeface="Times New Roman" pitchFamily="18" charset="0"/>
            </a:rPr>
            <a:t>On the Insert tab, select </a:t>
          </a:r>
          <a:r>
            <a:rPr lang="en-US" sz="1100" b="1" baseline="0">
              <a:solidFill>
                <a:srgbClr val="0000FF"/>
              </a:solidFill>
              <a:latin typeface="Times New Roman" pitchFamily="18" charset="0"/>
              <a:cs typeface="Times New Roman" pitchFamily="18" charset="0"/>
            </a:rPr>
            <a:t>Scatter</a:t>
          </a:r>
          <a:r>
            <a:rPr lang="en-US" sz="1100" baseline="0">
              <a:latin typeface="Times New Roman" pitchFamily="18" charset="0"/>
              <a:cs typeface="Times New Roman" pitchFamily="18" charset="0"/>
            </a:rPr>
            <a:t>  from the Chart group and then the one with dots and no lines (shown to the right).  Next , select the chart by </a:t>
          </a:r>
          <a:r>
            <a:rPr lang="en-US" sz="1100" b="1" baseline="0">
              <a:solidFill>
                <a:srgbClr val="0000FF"/>
              </a:solidFill>
              <a:latin typeface="Times New Roman" pitchFamily="18" charset="0"/>
              <a:cs typeface="Times New Roman" pitchFamily="18" charset="0"/>
            </a:rPr>
            <a:t>left-mouse</a:t>
          </a:r>
          <a:r>
            <a:rPr lang="en-US" sz="1100" baseline="0">
              <a:latin typeface="Times New Roman" pitchFamily="18" charset="0"/>
              <a:cs typeface="Times New Roman" pitchFamily="18" charset="0"/>
            </a:rPr>
            <a:t> </a:t>
          </a:r>
          <a:r>
            <a:rPr lang="en-US" sz="1100" baseline="0">
              <a:solidFill>
                <a:srgbClr val="0000FF"/>
              </a:solidFill>
              <a:latin typeface="Times New Roman" pitchFamily="18" charset="0"/>
              <a:cs typeface="Times New Roman" pitchFamily="18" charset="0"/>
            </a:rPr>
            <a:t>click</a:t>
          </a:r>
          <a:r>
            <a:rPr lang="en-US" sz="1100" baseline="0">
              <a:latin typeface="Times New Roman" pitchFamily="18" charset="0"/>
              <a:cs typeface="Times New Roman" pitchFamily="18" charset="0"/>
            </a:rPr>
            <a:t>ing on it and a new set of tabs will appear, Design &amp; Format. The Layout tab on 2010 has been replaced with CHART ELEMENTS shown below.    There are three images that appear to the right of the chart with the top one being for </a:t>
          </a:r>
          <a:r>
            <a:rPr lang="en-US" sz="1100" b="1" baseline="0">
              <a:solidFill>
                <a:srgbClr val="0000FF"/>
              </a:solidFill>
              <a:latin typeface="Times New Roman" pitchFamily="18" charset="0"/>
              <a:cs typeface="Times New Roman" pitchFamily="18" charset="0"/>
            </a:rPr>
            <a:t>Chart Elements</a:t>
          </a:r>
          <a:r>
            <a:rPr lang="en-US" sz="1100" baseline="0">
              <a:latin typeface="Times New Roman" pitchFamily="18" charset="0"/>
              <a:cs typeface="Times New Roman" pitchFamily="18" charset="0"/>
            </a:rPr>
            <a:t>, the middle one is for </a:t>
          </a:r>
          <a:r>
            <a:rPr lang="en-US" sz="1100" b="1" baseline="0">
              <a:solidFill>
                <a:srgbClr val="0000FF"/>
              </a:solidFill>
              <a:latin typeface="Times New Roman" pitchFamily="18" charset="0"/>
              <a:cs typeface="Times New Roman" pitchFamily="18" charset="0"/>
            </a:rPr>
            <a:t>Chart Styles </a:t>
          </a:r>
          <a:r>
            <a:rPr lang="en-US" sz="1100" baseline="0">
              <a:latin typeface="Times New Roman" pitchFamily="18" charset="0"/>
              <a:cs typeface="Times New Roman" pitchFamily="18" charset="0"/>
            </a:rPr>
            <a:t>and the bottom one is for  </a:t>
          </a:r>
          <a:r>
            <a:rPr lang="en-US" sz="1100" b="1" baseline="0">
              <a:solidFill>
                <a:srgbClr val="0000FF"/>
              </a:solidFill>
              <a:latin typeface="Times New Roman" pitchFamily="18" charset="0"/>
              <a:cs typeface="Times New Roman" pitchFamily="18" charset="0"/>
            </a:rPr>
            <a:t>Chart Filters</a:t>
          </a:r>
          <a:r>
            <a:rPr lang="en-US" sz="1100" baseline="0">
              <a:latin typeface="Times New Roman" pitchFamily="18" charset="0"/>
              <a:cs typeface="Times New Roman" pitchFamily="18" charset="0"/>
            </a:rPr>
            <a:t>.  In </a:t>
          </a:r>
          <a:r>
            <a:rPr lang="en-US" sz="1100" b="1" baseline="0">
              <a:solidFill>
                <a:srgbClr val="0000FF"/>
              </a:solidFill>
              <a:latin typeface="Times New Roman" pitchFamily="18" charset="0"/>
              <a:cs typeface="Times New Roman" pitchFamily="18" charset="0"/>
            </a:rPr>
            <a:t>Chart Elements </a:t>
          </a:r>
          <a:r>
            <a:rPr lang="en-US" sz="1100" baseline="0">
              <a:latin typeface="Times New Roman" pitchFamily="18" charset="0"/>
              <a:cs typeface="Times New Roman" pitchFamily="18" charset="0"/>
            </a:rPr>
            <a:t>select </a:t>
          </a:r>
          <a:r>
            <a:rPr lang="en-US" sz="1100" b="1" baseline="0">
              <a:solidFill>
                <a:srgbClr val="0000FF"/>
              </a:solidFill>
              <a:latin typeface="Times New Roman" pitchFamily="18" charset="0"/>
              <a:cs typeface="Times New Roman" pitchFamily="18" charset="0"/>
            </a:rPr>
            <a:t>Axis titles </a:t>
          </a:r>
          <a:r>
            <a:rPr lang="en-US" sz="1100" baseline="0">
              <a:latin typeface="Times New Roman" pitchFamily="18" charset="0"/>
              <a:cs typeface="Times New Roman" pitchFamily="18" charset="0"/>
            </a:rPr>
            <a:t>to add horizontal and vertical axis titles.    To change formatting of either axis </a:t>
          </a:r>
          <a:r>
            <a:rPr lang="en-US" sz="1100" b="1" baseline="0">
              <a:solidFill>
                <a:srgbClr val="0000FF"/>
              </a:solidFill>
              <a:latin typeface="Times New Roman" pitchFamily="18" charset="0"/>
              <a:cs typeface="Times New Roman" pitchFamily="18" charset="0"/>
            </a:rPr>
            <a:t>right-mouse click </a:t>
          </a:r>
          <a:r>
            <a:rPr lang="en-US" sz="1100" baseline="0">
              <a:latin typeface="Times New Roman" pitchFamily="18" charset="0"/>
              <a:cs typeface="Times New Roman" pitchFamily="18" charset="0"/>
            </a:rPr>
            <a:t>on the numbers for the  axis and select </a:t>
          </a:r>
          <a:r>
            <a:rPr lang="en-US" sz="1100" b="1" baseline="0">
              <a:solidFill>
                <a:srgbClr val="0000FF"/>
              </a:solidFill>
              <a:latin typeface="Times New Roman" pitchFamily="18" charset="0"/>
              <a:cs typeface="Times New Roman" pitchFamily="18" charset="0"/>
            </a:rPr>
            <a:t>Format Axis </a:t>
          </a:r>
          <a:r>
            <a:rPr lang="en-US" sz="1100" baseline="0">
              <a:latin typeface="Times New Roman" pitchFamily="18" charset="0"/>
              <a:cs typeface="Times New Roman" pitchFamily="18" charset="0"/>
            </a:rPr>
            <a:t>from the menu that appears  (shown to the right below) then  select the part to be changed.</a:t>
          </a:r>
        </a:p>
        <a:p>
          <a:r>
            <a:rPr lang="en-US" sz="1100" baseline="0">
              <a:latin typeface="Times New Roman" pitchFamily="18" charset="0"/>
              <a:cs typeface="Times New Roman" pitchFamily="18" charset="0"/>
            </a:rPr>
            <a:t>To  add a fitted regression line, </a:t>
          </a:r>
          <a:r>
            <a:rPr lang="en-US" sz="1100" b="1" baseline="0">
              <a:solidFill>
                <a:srgbClr val="0000FF"/>
              </a:solidFill>
              <a:latin typeface="Times New Roman" pitchFamily="18" charset="0"/>
              <a:cs typeface="Times New Roman" pitchFamily="18" charset="0"/>
            </a:rPr>
            <a:t>right-mouse click on a data point in the chart</a:t>
          </a:r>
          <a:r>
            <a:rPr lang="en-US" sz="1100" baseline="0">
              <a:latin typeface="Times New Roman" pitchFamily="18" charset="0"/>
              <a:cs typeface="Times New Roman" pitchFamily="18" charset="0"/>
            </a:rPr>
            <a:t>.    Select </a:t>
          </a:r>
          <a:r>
            <a:rPr lang="en-US" sz="1100" b="1" baseline="0">
              <a:solidFill>
                <a:srgbClr val="0000FF"/>
              </a:solidFill>
              <a:latin typeface="Times New Roman" pitchFamily="18" charset="0"/>
              <a:cs typeface="Times New Roman" pitchFamily="18" charset="0"/>
            </a:rPr>
            <a:t>Add Trendline  </a:t>
          </a:r>
          <a:r>
            <a:rPr lang="en-US" sz="1100" baseline="0">
              <a:latin typeface="Times New Roman" pitchFamily="18" charset="0"/>
              <a:cs typeface="Times New Roman" pitchFamily="18" charset="0"/>
            </a:rPr>
            <a:t>from the menu shown below,   then use </a:t>
          </a:r>
          <a:r>
            <a:rPr lang="en-US" sz="1100" b="1" baseline="0">
              <a:solidFill>
                <a:srgbClr val="0000FF"/>
              </a:solidFill>
              <a:latin typeface="Times New Roman" pitchFamily="18" charset="0"/>
              <a:cs typeface="Times New Roman" pitchFamily="18" charset="0"/>
            </a:rPr>
            <a:t>Linear</a:t>
          </a:r>
          <a:r>
            <a:rPr lang="en-US" sz="1100" baseline="0">
              <a:latin typeface="Times New Roman" pitchFamily="18" charset="0"/>
              <a:cs typeface="Times New Roman" pitchFamily="18" charset="0"/>
            </a:rPr>
            <a:t> from the list of Types and </a:t>
          </a:r>
          <a:r>
            <a:rPr lang="en-US" sz="1100" b="1" baseline="0">
              <a:solidFill>
                <a:srgbClr val="0000FF"/>
              </a:solidFill>
              <a:latin typeface="Times New Roman" pitchFamily="18" charset="0"/>
              <a:cs typeface="Times New Roman" pitchFamily="18" charset="0"/>
            </a:rPr>
            <a:t>Display Equation on the chart </a:t>
          </a:r>
          <a:r>
            <a:rPr lang="en-US" sz="1100" baseline="0">
              <a:latin typeface="Times New Roman" pitchFamily="18" charset="0"/>
              <a:cs typeface="Times New Roman" pitchFamily="18" charset="0"/>
            </a:rPr>
            <a:t>and  </a:t>
          </a:r>
          <a:r>
            <a:rPr lang="en-US" sz="1100" b="1" baseline="0">
              <a:solidFill>
                <a:srgbClr val="0000FF"/>
              </a:solidFill>
              <a:latin typeface="Times New Roman" pitchFamily="18" charset="0"/>
              <a:cs typeface="Times New Roman" pitchFamily="18" charset="0"/>
            </a:rPr>
            <a:t>Display R-square on the chart</a:t>
          </a:r>
          <a:r>
            <a:rPr lang="en-US" sz="1100" baseline="0">
              <a:latin typeface="Times New Roman" pitchFamily="18" charset="0"/>
              <a:cs typeface="Times New Roman" pitchFamily="18" charset="0"/>
            </a:rPr>
            <a:t>.   On this menu  there also options for changing Line Color &amp; Style. </a:t>
          </a:r>
        </a:p>
        <a:p>
          <a:r>
            <a:rPr lang="en-US" sz="1100" baseline="0">
              <a:latin typeface="Times New Roman" pitchFamily="18" charset="0"/>
              <a:cs typeface="Times New Roman" pitchFamily="18" charset="0"/>
            </a:rPr>
            <a:t> Click on the box with the equation and R</a:t>
          </a:r>
          <a:r>
            <a:rPr lang="en-US" sz="1100" baseline="30000">
              <a:latin typeface="Times New Roman" pitchFamily="18" charset="0"/>
              <a:cs typeface="Times New Roman" pitchFamily="18" charset="0"/>
            </a:rPr>
            <a:t>2 </a:t>
          </a:r>
          <a:r>
            <a:rPr lang="en-US" sz="1100" baseline="0">
              <a:latin typeface="Times New Roman" pitchFamily="18" charset="0"/>
              <a:cs typeface="Times New Roman" pitchFamily="18" charset="0"/>
            </a:rPr>
            <a:t>to move it or change its formatting.  </a:t>
          </a:r>
          <a:endParaRPr lang="en-US" sz="1100">
            <a:latin typeface="Times New Roman" pitchFamily="18" charset="0"/>
            <a:cs typeface="Times New Roman" pitchFamily="18" charset="0"/>
          </a:endParaRPr>
        </a:p>
      </xdr:txBody>
    </xdr:sp>
    <xdr:clientData/>
  </xdr:twoCellAnchor>
  <xdr:twoCellAnchor editAs="oneCell">
    <xdr:from>
      <xdr:col>16</xdr:col>
      <xdr:colOff>13608</xdr:colOff>
      <xdr:row>1</xdr:row>
      <xdr:rowOff>81643</xdr:rowOff>
    </xdr:from>
    <xdr:to>
      <xdr:col>18</xdr:col>
      <xdr:colOff>408215</xdr:colOff>
      <xdr:row>13</xdr:row>
      <xdr:rowOff>122465</xdr:rowOff>
    </xdr:to>
    <xdr:pic>
      <xdr:nvPicPr>
        <xdr:cNvPr id="8" name="Picture 7"/>
        <xdr:cNvPicPr>
          <a:picLocks noChangeAspect="1"/>
        </xdr:cNvPicPr>
      </xdr:nvPicPr>
      <xdr:blipFill rotWithShape="1">
        <a:blip xmlns:r="http://schemas.openxmlformats.org/officeDocument/2006/relationships" r:embed="rId1"/>
        <a:srcRect l="37817" t="16051" r="49786" b="52401"/>
        <a:stretch/>
      </xdr:blipFill>
      <xdr:spPr>
        <a:xfrm>
          <a:off x="9933215" y="244929"/>
          <a:ext cx="1619250" cy="2326822"/>
        </a:xfrm>
        <a:prstGeom prst="rect">
          <a:avLst/>
        </a:prstGeom>
      </xdr:spPr>
    </xdr:pic>
    <xdr:clientData/>
  </xdr:twoCellAnchor>
  <xdr:twoCellAnchor>
    <xdr:from>
      <xdr:col>0</xdr:col>
      <xdr:colOff>69547</xdr:colOff>
      <xdr:row>18</xdr:row>
      <xdr:rowOff>18142</xdr:rowOff>
    </xdr:from>
    <xdr:to>
      <xdr:col>7</xdr:col>
      <xdr:colOff>492880</xdr:colOff>
      <xdr:row>34</xdr:row>
      <xdr:rowOff>153759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297845</xdr:colOff>
      <xdr:row>19</xdr:row>
      <xdr:rowOff>16631</xdr:rowOff>
    </xdr:from>
    <xdr:to>
      <xdr:col>11</xdr:col>
      <xdr:colOff>393095</xdr:colOff>
      <xdr:row>32</xdr:row>
      <xdr:rowOff>16632</xdr:rowOff>
    </xdr:to>
    <xdr:pic>
      <xdr:nvPicPr>
        <xdr:cNvPr id="4" name="Picture 3"/>
        <xdr:cNvPicPr>
          <a:picLocks noChangeAspect="1"/>
        </xdr:cNvPicPr>
      </xdr:nvPicPr>
      <xdr:blipFill rotWithShape="1">
        <a:blip xmlns:r="http://schemas.openxmlformats.org/officeDocument/2006/relationships" r:embed="rId3"/>
        <a:srcRect l="28972" t="55439" r="56176" b="15540"/>
        <a:stretch/>
      </xdr:blipFill>
      <xdr:spPr>
        <a:xfrm>
          <a:off x="5324928" y="3360964"/>
          <a:ext cx="1936750" cy="2063751"/>
        </a:xfrm>
        <a:prstGeom prst="rect">
          <a:avLst/>
        </a:prstGeom>
      </xdr:spPr>
    </xdr:pic>
    <xdr:clientData/>
  </xdr:twoCellAnchor>
  <xdr:twoCellAnchor editAs="oneCell">
    <xdr:from>
      <xdr:col>12</xdr:col>
      <xdr:colOff>45357</xdr:colOff>
      <xdr:row>19</xdr:row>
      <xdr:rowOff>27215</xdr:rowOff>
    </xdr:from>
    <xdr:to>
      <xdr:col>16</xdr:col>
      <xdr:colOff>331108</xdr:colOff>
      <xdr:row>28</xdr:row>
      <xdr:rowOff>149679</xdr:rowOff>
    </xdr:to>
    <xdr:pic>
      <xdr:nvPicPr>
        <xdr:cNvPr id="5" name="Picture 4"/>
        <xdr:cNvPicPr>
          <a:picLocks noChangeAspect="1"/>
        </xdr:cNvPicPr>
      </xdr:nvPicPr>
      <xdr:blipFill rotWithShape="1">
        <a:blip xmlns:r="http://schemas.openxmlformats.org/officeDocument/2006/relationships" r:embed="rId4"/>
        <a:srcRect l="28659" t="42044" r="50318" b="36190"/>
        <a:stretch/>
      </xdr:blipFill>
      <xdr:spPr>
        <a:xfrm>
          <a:off x="7527774" y="3371548"/>
          <a:ext cx="2741084" cy="1551214"/>
        </a:xfrm>
        <a:prstGeom prst="rect">
          <a:avLst/>
        </a:prstGeom>
      </xdr:spPr>
    </xdr:pic>
    <xdr:clientData/>
  </xdr:twoCellAnchor>
  <xdr:twoCellAnchor editAs="oneCell">
    <xdr:from>
      <xdr:col>11</xdr:col>
      <xdr:colOff>603251</xdr:colOff>
      <xdr:row>29</xdr:row>
      <xdr:rowOff>137583</xdr:rowOff>
    </xdr:from>
    <xdr:to>
      <xdr:col>15</xdr:col>
      <xdr:colOff>391584</xdr:colOff>
      <xdr:row>37</xdr:row>
      <xdr:rowOff>105834</xdr:rowOff>
    </xdr:to>
    <xdr:pic>
      <xdr:nvPicPr>
        <xdr:cNvPr id="6" name="Picture 5"/>
        <xdr:cNvPicPr>
          <a:picLocks noChangeAspect="1"/>
        </xdr:cNvPicPr>
      </xdr:nvPicPr>
      <xdr:blipFill rotWithShape="1">
        <a:blip xmlns:r="http://schemas.openxmlformats.org/officeDocument/2006/relationships" r:embed="rId5"/>
        <a:srcRect l="20175" t="37476" r="62578" b="45595"/>
        <a:stretch/>
      </xdr:blipFill>
      <xdr:spPr>
        <a:xfrm>
          <a:off x="7471834" y="5069416"/>
          <a:ext cx="2243667" cy="1238251"/>
        </a:xfrm>
        <a:prstGeom prst="rect">
          <a:avLst/>
        </a:prstGeom>
      </xdr:spPr>
    </xdr:pic>
    <xdr:clientData/>
  </xdr:twoCellAnchor>
  <xdr:twoCellAnchor>
    <xdr:from>
      <xdr:col>12</xdr:col>
      <xdr:colOff>243417</xdr:colOff>
      <xdr:row>27</xdr:row>
      <xdr:rowOff>84667</xdr:rowOff>
    </xdr:from>
    <xdr:to>
      <xdr:col>12</xdr:col>
      <xdr:colOff>254000</xdr:colOff>
      <xdr:row>29</xdr:row>
      <xdr:rowOff>127000</xdr:rowOff>
    </xdr:to>
    <xdr:cxnSp macro="">
      <xdr:nvCxnSpPr>
        <xdr:cNvPr id="10" name="Straight Arrow Connector 9"/>
        <xdr:cNvCxnSpPr/>
      </xdr:nvCxnSpPr>
      <xdr:spPr>
        <a:xfrm flipV="1">
          <a:off x="7725834" y="4699000"/>
          <a:ext cx="10583" cy="359833"/>
        </a:xfrm>
        <a:prstGeom prst="straightConnector1">
          <a:avLst/>
        </a:prstGeom>
        <a:ln w="317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16</xdr:col>
      <xdr:colOff>391583</xdr:colOff>
      <xdr:row>14</xdr:row>
      <xdr:rowOff>116417</xdr:rowOff>
    </xdr:from>
    <xdr:to>
      <xdr:col>21</xdr:col>
      <xdr:colOff>87273</xdr:colOff>
      <xdr:row>45</xdr:row>
      <xdr:rowOff>137584</xdr:rowOff>
    </xdr:to>
    <xdr:pic>
      <xdr:nvPicPr>
        <xdr:cNvPr id="12" name="Picture 11"/>
        <xdr:cNvPicPr>
          <a:picLocks noChangeAspect="1"/>
        </xdr:cNvPicPr>
      </xdr:nvPicPr>
      <xdr:blipFill rotWithShape="1">
        <a:blip xmlns:r="http://schemas.openxmlformats.org/officeDocument/2006/relationships" r:embed="rId6"/>
        <a:srcRect l="78747" t="22572" b="9856"/>
        <a:stretch/>
      </xdr:blipFill>
      <xdr:spPr>
        <a:xfrm>
          <a:off x="10329333" y="2667000"/>
          <a:ext cx="2764857" cy="4942417"/>
        </a:xfrm>
        <a:prstGeom prst="rect">
          <a:avLst/>
        </a:prstGeom>
      </xdr:spPr>
    </xdr:pic>
    <xdr:clientData/>
  </xdr:twoCellAnchor>
  <xdr:twoCellAnchor editAs="oneCell">
    <xdr:from>
      <xdr:col>21</xdr:col>
      <xdr:colOff>169333</xdr:colOff>
      <xdr:row>14</xdr:row>
      <xdr:rowOff>52917</xdr:rowOff>
    </xdr:from>
    <xdr:to>
      <xdr:col>25</xdr:col>
      <xdr:colOff>425940</xdr:colOff>
      <xdr:row>45</xdr:row>
      <xdr:rowOff>42334</xdr:rowOff>
    </xdr:to>
    <xdr:pic>
      <xdr:nvPicPr>
        <xdr:cNvPr id="14" name="Picture 13"/>
        <xdr:cNvPicPr>
          <a:picLocks noChangeAspect="1"/>
        </xdr:cNvPicPr>
      </xdr:nvPicPr>
      <xdr:blipFill rotWithShape="1">
        <a:blip xmlns:r="http://schemas.openxmlformats.org/officeDocument/2006/relationships" r:embed="rId7"/>
        <a:srcRect l="79154" t="24309" b="8553"/>
        <a:stretch/>
      </xdr:blipFill>
      <xdr:spPr>
        <a:xfrm>
          <a:off x="13176250" y="2603500"/>
          <a:ext cx="2711940" cy="49106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20</xdr:row>
      <xdr:rowOff>57150</xdr:rowOff>
    </xdr:from>
    <xdr:to>
      <xdr:col>12</xdr:col>
      <xdr:colOff>561975</xdr:colOff>
      <xdr:row>29</xdr:row>
      <xdr:rowOff>152400</xdr:rowOff>
    </xdr:to>
    <xdr:graphicFrame macro="">
      <xdr:nvGraphicFramePr>
        <xdr:cNvPr id="605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133350</xdr:colOff>
      <xdr:row>33</xdr:row>
      <xdr:rowOff>28575</xdr:rowOff>
    </xdr:from>
    <xdr:to>
      <xdr:col>9</xdr:col>
      <xdr:colOff>762000</xdr:colOff>
      <xdr:row>48</xdr:row>
      <xdr:rowOff>76200</xdr:rowOff>
    </xdr:to>
    <xdr:graphicFrame macro="">
      <xdr:nvGraphicFramePr>
        <xdr:cNvPr id="6056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38100</xdr:colOff>
      <xdr:row>20</xdr:row>
      <xdr:rowOff>26193</xdr:rowOff>
    </xdr:from>
    <xdr:to>
      <xdr:col>19</xdr:col>
      <xdr:colOff>338138</xdr:colOff>
      <xdr:row>40</xdr:row>
      <xdr:rowOff>66675</xdr:rowOff>
    </xdr:to>
    <xdr:pic>
      <xdr:nvPicPr>
        <xdr:cNvPr id="60561" name="Picture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825038" y="3717131"/>
          <a:ext cx="3943350" cy="3540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9</xdr:col>
      <xdr:colOff>83344</xdr:colOff>
      <xdr:row>1</xdr:row>
      <xdr:rowOff>59530</xdr:rowOff>
    </xdr:from>
    <xdr:to>
      <xdr:col>15</xdr:col>
      <xdr:colOff>225777</xdr:colOff>
      <xdr:row>20</xdr:row>
      <xdr:rowOff>23812</xdr:rowOff>
    </xdr:to>
    <xdr:pic>
      <xdr:nvPicPr>
        <xdr:cNvPr id="3" name="Picture 2"/>
        <xdr:cNvPicPr>
          <a:picLocks noChangeAspect="1"/>
        </xdr:cNvPicPr>
      </xdr:nvPicPr>
      <xdr:blipFill>
        <a:blip xmlns:r="http://schemas.openxmlformats.org/officeDocument/2006/relationships" r:embed="rId4"/>
        <a:stretch>
          <a:fillRect/>
        </a:stretch>
      </xdr:blipFill>
      <xdr:spPr>
        <a:xfrm>
          <a:off x="7274719" y="226218"/>
          <a:ext cx="3952433" cy="34885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609600</xdr:colOff>
      <xdr:row>18</xdr:row>
      <xdr:rowOff>76200</xdr:rowOff>
    </xdr:from>
    <xdr:to>
      <xdr:col>9</xdr:col>
      <xdr:colOff>152400</xdr:colOff>
      <xdr:row>29</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180975</xdr:colOff>
      <xdr:row>18</xdr:row>
      <xdr:rowOff>142875</xdr:rowOff>
    </xdr:from>
    <xdr:to>
      <xdr:col>3</xdr:col>
      <xdr:colOff>619125</xdr:colOff>
      <xdr:row>20</xdr:row>
      <xdr:rowOff>76200</xdr:rowOff>
    </xdr:to>
    <xdr:sp macro="" textlink="">
      <xdr:nvSpPr>
        <xdr:cNvPr id="3" name="TextBox 2"/>
        <xdr:cNvSpPr txBox="1"/>
      </xdr:nvSpPr>
      <xdr:spPr>
        <a:xfrm>
          <a:off x="2552700" y="3190875"/>
          <a:ext cx="1524000" cy="2571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Slope (pg</a:t>
          </a:r>
          <a:r>
            <a:rPr lang="en-US" sz="1100" baseline="0"/>
            <a:t> 151 &amp; 152)</a:t>
          </a:r>
          <a:endParaRPr lang="en-US" sz="1100"/>
        </a:p>
      </xdr:txBody>
    </xdr:sp>
    <xdr:clientData/>
  </xdr:twoCellAnchor>
  <xdr:twoCellAnchor>
    <xdr:from>
      <xdr:col>1</xdr:col>
      <xdr:colOff>1085850</xdr:colOff>
      <xdr:row>17</xdr:row>
      <xdr:rowOff>123825</xdr:rowOff>
    </xdr:from>
    <xdr:to>
      <xdr:col>2</xdr:col>
      <xdr:colOff>180975</xdr:colOff>
      <xdr:row>19</xdr:row>
      <xdr:rowOff>109538</xdr:rowOff>
    </xdr:to>
    <xdr:cxnSp macro="">
      <xdr:nvCxnSpPr>
        <xdr:cNvPr id="5" name="Straight Arrow Connector 4"/>
        <xdr:cNvCxnSpPr>
          <a:stCxn id="3" idx="1"/>
        </xdr:cNvCxnSpPr>
      </xdr:nvCxnSpPr>
      <xdr:spPr>
        <a:xfrm flipH="1" flipV="1">
          <a:off x="2257425" y="3000375"/>
          <a:ext cx="295275" cy="31908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377190</xdr:colOff>
      <xdr:row>3</xdr:row>
      <xdr:rowOff>161925</xdr:rowOff>
    </xdr:from>
    <xdr:ext cx="194310" cy="315151"/>
    <mc:AlternateContent xmlns:mc="http://schemas.openxmlformats.org/markup-compatibility/2006" xmlns:a14="http://schemas.microsoft.com/office/drawing/2010/main">
      <mc:Choice Requires="a14">
        <xdr:sp macro="" textlink="">
          <xdr:nvSpPr>
            <xdr:cNvPr id="2" name="TextBox 1"/>
            <xdr:cNvSpPr txBox="1"/>
          </xdr:nvSpPr>
          <xdr:spPr>
            <a:xfrm>
              <a:off x="1682115" y="781050"/>
              <a:ext cx="194310" cy="315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acc>
                      <m:accPr>
                        <m:chr m:val="̅"/>
                        <m:ctrlPr>
                          <a:rPr lang="en-US" sz="1400" b="1" i="1">
                            <a:latin typeface="Cambria Math" panose="02040503050406030204" pitchFamily="18" charset="0"/>
                          </a:rPr>
                        </m:ctrlPr>
                      </m:accPr>
                      <m:e>
                        <m:r>
                          <a:rPr lang="en-US" sz="1400" b="1" i="0">
                            <a:latin typeface="Cambria Math"/>
                          </a:rPr>
                          <m:t>𝐗</m:t>
                        </m:r>
                      </m:e>
                    </m:acc>
                  </m:oMath>
                </m:oMathPara>
              </a14:m>
              <a:endParaRPr lang="en-US" sz="1400" b="1" i="0"/>
            </a:p>
          </xdr:txBody>
        </xdr:sp>
      </mc:Choice>
      <mc:Fallback xmlns="">
        <xdr:sp macro="" textlink="">
          <xdr:nvSpPr>
            <xdr:cNvPr id="2" name="TextBox 1"/>
            <xdr:cNvSpPr txBox="1"/>
          </xdr:nvSpPr>
          <xdr:spPr>
            <a:xfrm>
              <a:off x="1682115" y="781050"/>
              <a:ext cx="194310" cy="315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400" b="1" i="0">
                  <a:latin typeface="Cambria Math"/>
                </a:rPr>
                <a:t>𝐗</a:t>
              </a:r>
              <a:r>
                <a:rPr lang="en-US" sz="1400" b="1" i="0">
                  <a:latin typeface="Cambria Math" panose="02040503050406030204" pitchFamily="18" charset="0"/>
                </a:rPr>
                <a:t> ̅</a:t>
              </a:r>
              <a:endParaRPr lang="en-US" sz="1400" b="1" i="0"/>
            </a:p>
          </xdr:txBody>
        </xdr:sp>
      </mc:Fallback>
    </mc:AlternateContent>
    <xdr:clientData/>
  </xdr:oneCellAnchor>
  <xdr:oneCellAnchor>
    <xdr:from>
      <xdr:col>2</xdr:col>
      <xdr:colOff>371475</xdr:colOff>
      <xdr:row>5</xdr:row>
      <xdr:rowOff>276225</xdr:rowOff>
    </xdr:from>
    <xdr:ext cx="266700" cy="315151"/>
    <mc:AlternateContent xmlns:mc="http://schemas.openxmlformats.org/markup-compatibility/2006" xmlns:a14="http://schemas.microsoft.com/office/drawing/2010/main">
      <mc:Choice Requires="a14">
        <xdr:sp macro="" textlink="">
          <xdr:nvSpPr>
            <xdr:cNvPr id="3" name="TextBox 2"/>
            <xdr:cNvSpPr txBox="1"/>
          </xdr:nvSpPr>
          <xdr:spPr>
            <a:xfrm>
              <a:off x="1676400" y="1333500"/>
              <a:ext cx="266700" cy="315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acc>
                      <m:accPr>
                        <m:chr m:val="̅"/>
                        <m:ctrlPr>
                          <a:rPr lang="en-US" sz="1400" i="1">
                            <a:latin typeface="Cambria Math" panose="02040503050406030204" pitchFamily="18" charset="0"/>
                          </a:rPr>
                        </m:ctrlPr>
                      </m:accPr>
                      <m:e>
                        <m:r>
                          <a:rPr lang="en-US" sz="1400" b="1" i="0">
                            <a:latin typeface="Cambria Math"/>
                          </a:rPr>
                          <m:t>𝐘</m:t>
                        </m:r>
                        <m:r>
                          <a:rPr lang="en-US" sz="1400" b="1" i="0">
                            <a:latin typeface="Cambria Math"/>
                          </a:rPr>
                          <m:t> </m:t>
                        </m:r>
                      </m:e>
                    </m:acc>
                  </m:oMath>
                </m:oMathPara>
              </a14:m>
              <a:endParaRPr lang="en-US" sz="1400"/>
            </a:p>
          </xdr:txBody>
        </xdr:sp>
      </mc:Choice>
      <mc:Fallback xmlns="">
        <xdr:sp macro="" textlink="">
          <xdr:nvSpPr>
            <xdr:cNvPr id="3" name="TextBox 2"/>
            <xdr:cNvSpPr txBox="1"/>
          </xdr:nvSpPr>
          <xdr:spPr>
            <a:xfrm>
              <a:off x="1676400" y="1333500"/>
              <a:ext cx="266700" cy="315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400" i="0">
                  <a:latin typeface="Cambria Math" panose="02040503050406030204" pitchFamily="18" charset="0"/>
                </a:rPr>
                <a:t>(</a:t>
              </a:r>
              <a:r>
                <a:rPr lang="en-US" sz="1400" b="1" i="0">
                  <a:latin typeface="Cambria Math"/>
                </a:rPr>
                <a:t>𝐘 </a:t>
              </a:r>
              <a:r>
                <a:rPr lang="en-US" sz="1400" b="1" i="0">
                  <a:latin typeface="Cambria Math" panose="02040503050406030204" pitchFamily="18" charset="0"/>
                </a:rPr>
                <a:t>) ̅</a:t>
              </a:r>
              <a:endParaRPr lang="en-US" sz="14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0</xdr:col>
      <xdr:colOff>85726</xdr:colOff>
      <xdr:row>5</xdr:row>
      <xdr:rowOff>57150</xdr:rowOff>
    </xdr:from>
    <xdr:to>
      <xdr:col>1</xdr:col>
      <xdr:colOff>1885951</xdr:colOff>
      <xdr:row>11</xdr:row>
      <xdr:rowOff>133350</xdr:rowOff>
    </xdr:to>
    <mc:AlternateContent xmlns:mc="http://schemas.openxmlformats.org/markup-compatibility/2006" xmlns:a14="http://schemas.microsoft.com/office/drawing/2010/main">
      <mc:Choice Requires="a14">
        <xdr:sp macro="" textlink="">
          <xdr:nvSpPr>
            <xdr:cNvPr id="2" name="TextBox 1"/>
            <xdr:cNvSpPr txBox="1"/>
          </xdr:nvSpPr>
          <xdr:spPr>
            <a:xfrm>
              <a:off x="85726" y="1085850"/>
              <a:ext cx="2857500" cy="120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pPr/>
              <a14:m>
                <m:oMathPara xmlns:m="http://schemas.openxmlformats.org/officeDocument/2006/math">
                  <m:oMathParaPr>
                    <m:jc m:val="left"/>
                  </m:oMathParaPr>
                  <m:oMath xmlns:m="http://schemas.openxmlformats.org/officeDocument/2006/math">
                    <m:r>
                      <a:rPr lang="en-US" sz="1400" i="1">
                        <a:latin typeface="Cambria Math"/>
                      </a:rPr>
                      <m:t> </m:t>
                    </m:r>
                    <m:sSub>
                      <m:sSubPr>
                        <m:ctrlPr>
                          <a:rPr lang="en-US" sz="1400" b="1" i="1">
                            <a:solidFill>
                              <a:srgbClr val="0000FF"/>
                            </a:solidFill>
                            <a:latin typeface="Cambria Math" panose="02040503050406030204" pitchFamily="18" charset="0"/>
                          </a:rPr>
                        </m:ctrlPr>
                      </m:sSubPr>
                      <m:e>
                        <m:r>
                          <a:rPr lang="en-US" sz="1400" b="1" i="1">
                            <a:solidFill>
                              <a:srgbClr val="0000FF"/>
                            </a:solidFill>
                            <a:latin typeface="Cambria Math"/>
                          </a:rPr>
                          <m:t>𝒓</m:t>
                        </m:r>
                      </m:e>
                      <m:sub>
                        <m:r>
                          <a:rPr lang="en-US" sz="1400" b="1" i="1">
                            <a:solidFill>
                              <a:srgbClr val="0000FF"/>
                            </a:solidFill>
                            <a:latin typeface="Cambria Math"/>
                          </a:rPr>
                          <m:t>𝑿</m:t>
                        </m:r>
                        <m:r>
                          <a:rPr lang="en-US" sz="1400" b="1" i="1">
                            <a:solidFill>
                              <a:srgbClr val="0000FF"/>
                            </a:solidFill>
                            <a:latin typeface="Cambria Math"/>
                          </a:rPr>
                          <m:t>,</m:t>
                        </m:r>
                        <m:r>
                          <a:rPr lang="en-US" sz="1400" b="1" i="1">
                            <a:solidFill>
                              <a:srgbClr val="0000FF"/>
                            </a:solidFill>
                            <a:latin typeface="Cambria Math"/>
                          </a:rPr>
                          <m:t>𝒀</m:t>
                        </m:r>
                      </m:sub>
                    </m:sSub>
                    <m:r>
                      <a:rPr lang="en-US" sz="1400" b="1" i="0">
                        <a:solidFill>
                          <a:srgbClr val="0000FF"/>
                        </a:solidFill>
                        <a:latin typeface="Cambria Math"/>
                      </a:rPr>
                      <m:t>= </m:t>
                    </m:r>
                    <m:f>
                      <m:fPr>
                        <m:ctrlPr>
                          <a:rPr lang="en-US" sz="1400" b="1" i="1">
                            <a:solidFill>
                              <a:srgbClr val="0000FF"/>
                            </a:solidFill>
                            <a:latin typeface="Cambria Math" panose="02040503050406030204" pitchFamily="18" charset="0"/>
                          </a:rPr>
                        </m:ctrlPr>
                      </m:fPr>
                      <m:num>
                        <m:nary>
                          <m:naryPr>
                            <m:chr m:val="∑"/>
                            <m:subHide m:val="on"/>
                            <m:supHide m:val="on"/>
                            <m:ctrlPr>
                              <a:rPr lang="en-US" sz="1400" b="1" i="1">
                                <a:solidFill>
                                  <a:srgbClr val="0000FF"/>
                                </a:solidFill>
                                <a:latin typeface="Cambria Math" panose="02040503050406030204" pitchFamily="18" charset="0"/>
                              </a:rPr>
                            </m:ctrlPr>
                          </m:naryPr>
                          <m:sub/>
                          <m:sup/>
                          <m:e>
                            <m:r>
                              <a:rPr lang="en-US" sz="1400" b="1" i="0">
                                <a:solidFill>
                                  <a:srgbClr val="0000FF"/>
                                </a:solidFill>
                                <a:latin typeface="Cambria Math"/>
                              </a:rPr>
                              <m:t>(</m:t>
                            </m:r>
                            <m:r>
                              <a:rPr lang="en-US" sz="1400" b="1" i="0">
                                <a:solidFill>
                                  <a:srgbClr val="0000FF"/>
                                </a:solidFill>
                                <a:latin typeface="Cambria Math"/>
                              </a:rPr>
                              <m:t>𝐱</m:t>
                            </m:r>
                            <m:r>
                              <a:rPr lang="en-US" sz="1400" b="1" i="0">
                                <a:solidFill>
                                  <a:srgbClr val="0000FF"/>
                                </a:solidFill>
                                <a:latin typeface="Cambria Math"/>
                              </a:rPr>
                              <m:t>−</m:t>
                            </m:r>
                            <m:acc>
                              <m:accPr>
                                <m:chr m:val="̅"/>
                                <m:ctrlPr>
                                  <a:rPr lang="en-US" sz="1400" b="1" i="1">
                                    <a:solidFill>
                                      <a:srgbClr val="0000FF"/>
                                    </a:solidFill>
                                    <a:latin typeface="Cambria Math" panose="02040503050406030204" pitchFamily="18" charset="0"/>
                                  </a:rPr>
                                </m:ctrlPr>
                              </m:accPr>
                              <m:e>
                                <m:r>
                                  <m:rPr>
                                    <m:sty m:val="p"/>
                                  </m:rPr>
                                  <a:rPr lang="en-US" sz="1400" b="0" i="0">
                                    <a:solidFill>
                                      <a:srgbClr val="0000FF"/>
                                    </a:solidFill>
                                    <a:latin typeface="Cambria Math"/>
                                  </a:rPr>
                                  <m:t>x</m:t>
                                </m:r>
                              </m:e>
                            </m:acc>
                            <m:r>
                              <a:rPr lang="en-US" sz="1400" b="1" i="0">
                                <a:solidFill>
                                  <a:srgbClr val="0000FF"/>
                                </a:solidFill>
                                <a:latin typeface="Cambria Math"/>
                              </a:rPr>
                              <m:t>)</m:t>
                            </m:r>
                            <m:r>
                              <a:rPr lang="en-US" sz="1400" b="1" i="0">
                                <a:solidFill>
                                  <a:srgbClr val="0000FF"/>
                                </a:solidFill>
                                <a:latin typeface="Cambria Math"/>
                                <a:ea typeface="Cambria Math"/>
                              </a:rPr>
                              <m:t>∗(</m:t>
                            </m:r>
                            <m:r>
                              <a:rPr lang="en-US" sz="1400" b="1" i="0">
                                <a:solidFill>
                                  <a:srgbClr val="0000FF"/>
                                </a:solidFill>
                                <a:latin typeface="Cambria Math"/>
                                <a:ea typeface="Cambria Math"/>
                              </a:rPr>
                              <m:t>𝐲</m:t>
                            </m:r>
                            <m:r>
                              <a:rPr lang="en-US" sz="1400" b="1" i="0">
                                <a:solidFill>
                                  <a:srgbClr val="0000FF"/>
                                </a:solidFill>
                                <a:latin typeface="Cambria Math"/>
                                <a:ea typeface="Cambria Math"/>
                              </a:rPr>
                              <m:t>−</m:t>
                            </m:r>
                            <m:acc>
                              <m:accPr>
                                <m:chr m:val="̅"/>
                                <m:ctrlPr>
                                  <a:rPr lang="en-US" sz="1400" b="1" i="1">
                                    <a:solidFill>
                                      <a:srgbClr val="0000FF"/>
                                    </a:solidFill>
                                    <a:latin typeface="Cambria Math" panose="02040503050406030204" pitchFamily="18" charset="0"/>
                                    <a:ea typeface="Cambria Math"/>
                                  </a:rPr>
                                </m:ctrlPr>
                              </m:accPr>
                              <m:e>
                                <m:r>
                                  <m:rPr>
                                    <m:sty m:val="p"/>
                                  </m:rPr>
                                  <a:rPr lang="en-US" sz="1400" b="0" i="0">
                                    <a:solidFill>
                                      <a:srgbClr val="0000FF"/>
                                    </a:solidFill>
                                    <a:latin typeface="Cambria Math"/>
                                    <a:ea typeface="Cambria Math"/>
                                  </a:rPr>
                                  <m:t>y</m:t>
                                </m:r>
                              </m:e>
                            </m:acc>
                            <m:r>
                              <a:rPr lang="en-US" sz="1400" b="1" i="0">
                                <a:solidFill>
                                  <a:srgbClr val="0000FF"/>
                                </a:solidFill>
                                <a:latin typeface="Cambria Math"/>
                                <a:ea typeface="Cambria Math"/>
                              </a:rPr>
                              <m:t>)</m:t>
                            </m:r>
                          </m:e>
                        </m:nary>
                      </m:num>
                      <m:den>
                        <m:rad>
                          <m:radPr>
                            <m:degHide m:val="on"/>
                            <m:ctrlPr>
                              <a:rPr lang="en-US" sz="1400" b="1" i="1">
                                <a:solidFill>
                                  <a:srgbClr val="0000FF"/>
                                </a:solidFill>
                                <a:latin typeface="Cambria Math" panose="02040503050406030204" pitchFamily="18" charset="0"/>
                              </a:rPr>
                            </m:ctrlPr>
                          </m:radPr>
                          <m:deg/>
                          <m:e>
                            <m:sSup>
                              <m:sSupPr>
                                <m:ctrlPr>
                                  <a:rPr lang="en-US" sz="1400" b="1" i="1">
                                    <a:solidFill>
                                      <a:srgbClr val="0000FF"/>
                                    </a:solidFill>
                                    <a:latin typeface="Cambria Math" panose="02040503050406030204" pitchFamily="18" charset="0"/>
                                  </a:rPr>
                                </m:ctrlPr>
                              </m:sSupPr>
                              <m:e>
                                <m:nary>
                                  <m:naryPr>
                                    <m:chr m:val="∑"/>
                                    <m:subHide m:val="on"/>
                                    <m:supHide m:val="on"/>
                                    <m:ctrlPr>
                                      <a:rPr lang="en-US" sz="1400" b="1" i="1">
                                        <a:solidFill>
                                          <a:srgbClr val="0000FF"/>
                                        </a:solidFill>
                                        <a:effectLst/>
                                        <a:latin typeface="Cambria Math" panose="02040503050406030204" pitchFamily="18" charset="0"/>
                                        <a:ea typeface="+mn-ea"/>
                                        <a:cs typeface="+mn-cs"/>
                                      </a:rPr>
                                    </m:ctrlPr>
                                  </m:naryPr>
                                  <m:sub/>
                                  <m:sup/>
                                  <m:e>
                                    <m:d>
                                      <m:dPr>
                                        <m:ctrlPr>
                                          <a:rPr lang="en-US" sz="1400" b="1" i="1">
                                            <a:solidFill>
                                              <a:srgbClr val="0000FF"/>
                                            </a:solidFill>
                                            <a:effectLst/>
                                            <a:latin typeface="Cambria Math" panose="02040503050406030204" pitchFamily="18" charset="0"/>
                                            <a:ea typeface="+mn-ea"/>
                                            <a:cs typeface="+mn-cs"/>
                                          </a:rPr>
                                        </m:ctrlPr>
                                      </m:dPr>
                                      <m:e>
                                        <m:r>
                                          <a:rPr lang="en-US" sz="1400" b="1" i="0">
                                            <a:solidFill>
                                              <a:srgbClr val="0000FF"/>
                                            </a:solidFill>
                                            <a:effectLst/>
                                            <a:latin typeface="Cambria Math"/>
                                            <a:ea typeface="+mn-ea"/>
                                            <a:cs typeface="+mn-cs"/>
                                          </a:rPr>
                                          <m:t>𝐱</m:t>
                                        </m:r>
                                        <m:r>
                                          <a:rPr lang="en-US" sz="1400" b="1" i="0">
                                            <a:solidFill>
                                              <a:srgbClr val="0000FF"/>
                                            </a:solidFill>
                                            <a:effectLst/>
                                            <a:latin typeface="Cambria Math"/>
                                            <a:ea typeface="+mn-ea"/>
                                            <a:cs typeface="+mn-cs"/>
                                          </a:rPr>
                                          <m:t>−</m:t>
                                        </m:r>
                                        <m:acc>
                                          <m:accPr>
                                            <m:chr m:val="̅"/>
                                            <m:ctrlPr>
                                              <a:rPr lang="en-US" sz="1400" b="1" i="1">
                                                <a:solidFill>
                                                  <a:srgbClr val="0000FF"/>
                                                </a:solidFill>
                                                <a:effectLst/>
                                                <a:latin typeface="Cambria Math" panose="02040503050406030204" pitchFamily="18" charset="0"/>
                                                <a:ea typeface="+mn-ea"/>
                                                <a:cs typeface="+mn-cs"/>
                                              </a:rPr>
                                            </m:ctrlPr>
                                          </m:accPr>
                                          <m:e>
                                            <m:r>
                                              <m:rPr>
                                                <m:sty m:val="p"/>
                                              </m:rPr>
                                              <a:rPr lang="en-US" sz="1400" b="0" i="0">
                                                <a:solidFill>
                                                  <a:srgbClr val="0000FF"/>
                                                </a:solidFill>
                                                <a:effectLst/>
                                                <a:latin typeface="Cambria Math"/>
                                                <a:ea typeface="+mn-ea"/>
                                                <a:cs typeface="+mn-cs"/>
                                              </a:rPr>
                                              <m:t>x</m:t>
                                            </m:r>
                                          </m:e>
                                        </m:acc>
                                      </m:e>
                                    </m:d>
                                  </m:e>
                                </m:nary>
                              </m:e>
                              <m:sup>
                                <m:r>
                                  <a:rPr lang="en-US" sz="1400" b="1" i="0">
                                    <a:solidFill>
                                      <a:srgbClr val="0000FF"/>
                                    </a:solidFill>
                                    <a:latin typeface="Cambria Math"/>
                                  </a:rPr>
                                  <m:t>𝟐</m:t>
                                </m:r>
                              </m:sup>
                            </m:sSup>
                            <m:r>
                              <a:rPr lang="en-US" sz="1400" b="1" i="0">
                                <a:solidFill>
                                  <a:srgbClr val="0000FF"/>
                                </a:solidFill>
                                <a:latin typeface="Cambria Math"/>
                                <a:ea typeface="Cambria Math"/>
                              </a:rPr>
                              <m:t>∗</m:t>
                            </m:r>
                            <m:sSup>
                              <m:sSupPr>
                                <m:ctrlPr>
                                  <a:rPr lang="en-US" sz="1400" b="1" i="1">
                                    <a:solidFill>
                                      <a:srgbClr val="0000FF"/>
                                    </a:solidFill>
                                    <a:latin typeface="Cambria Math" panose="02040503050406030204" pitchFamily="18" charset="0"/>
                                    <a:ea typeface="Cambria Math"/>
                                  </a:rPr>
                                </m:ctrlPr>
                              </m:sSupPr>
                              <m:e>
                                <m:nary>
                                  <m:naryPr>
                                    <m:chr m:val="∑"/>
                                    <m:subHide m:val="on"/>
                                    <m:supHide m:val="on"/>
                                    <m:ctrlPr>
                                      <a:rPr lang="en-US" sz="1400" b="1" i="1">
                                        <a:solidFill>
                                          <a:srgbClr val="0000FF"/>
                                        </a:solidFill>
                                        <a:effectLst/>
                                        <a:latin typeface="Cambria Math" panose="02040503050406030204" pitchFamily="18" charset="0"/>
                                        <a:ea typeface="+mn-ea"/>
                                        <a:cs typeface="+mn-cs"/>
                                      </a:rPr>
                                    </m:ctrlPr>
                                  </m:naryPr>
                                  <m:sub/>
                                  <m:sup/>
                                  <m:e>
                                    <m:d>
                                      <m:dPr>
                                        <m:ctrlPr>
                                          <a:rPr lang="en-US" sz="1400" b="1" i="1">
                                            <a:solidFill>
                                              <a:srgbClr val="0000FF"/>
                                            </a:solidFill>
                                            <a:effectLst/>
                                            <a:latin typeface="Cambria Math" panose="02040503050406030204" pitchFamily="18" charset="0"/>
                                            <a:ea typeface="+mn-ea"/>
                                            <a:cs typeface="+mn-cs"/>
                                          </a:rPr>
                                        </m:ctrlPr>
                                      </m:dPr>
                                      <m:e>
                                        <m:r>
                                          <a:rPr lang="en-US" sz="1400" b="1" i="0">
                                            <a:solidFill>
                                              <a:srgbClr val="0000FF"/>
                                            </a:solidFill>
                                            <a:effectLst/>
                                            <a:latin typeface="Cambria Math"/>
                                            <a:ea typeface="+mn-ea"/>
                                            <a:cs typeface="+mn-cs"/>
                                          </a:rPr>
                                          <m:t>𝐲</m:t>
                                        </m:r>
                                        <m:r>
                                          <a:rPr lang="en-US" sz="1400" b="1" i="0">
                                            <a:solidFill>
                                              <a:srgbClr val="0000FF"/>
                                            </a:solidFill>
                                            <a:effectLst/>
                                            <a:latin typeface="Cambria Math"/>
                                            <a:ea typeface="+mn-ea"/>
                                            <a:cs typeface="+mn-cs"/>
                                          </a:rPr>
                                          <m:t>−</m:t>
                                        </m:r>
                                        <m:acc>
                                          <m:accPr>
                                            <m:chr m:val="̅"/>
                                            <m:ctrlPr>
                                              <a:rPr lang="en-US" sz="1400" b="1" i="1">
                                                <a:solidFill>
                                                  <a:srgbClr val="0000FF"/>
                                                </a:solidFill>
                                                <a:effectLst/>
                                                <a:latin typeface="Cambria Math" panose="02040503050406030204" pitchFamily="18" charset="0"/>
                                                <a:ea typeface="+mn-ea"/>
                                                <a:cs typeface="+mn-cs"/>
                                              </a:rPr>
                                            </m:ctrlPr>
                                          </m:accPr>
                                          <m:e>
                                            <m:r>
                                              <m:rPr>
                                                <m:sty m:val="p"/>
                                              </m:rPr>
                                              <a:rPr lang="en-US" sz="1400" b="0" i="0">
                                                <a:solidFill>
                                                  <a:srgbClr val="0000FF"/>
                                                </a:solidFill>
                                                <a:effectLst/>
                                                <a:latin typeface="Cambria Math"/>
                                                <a:ea typeface="+mn-ea"/>
                                                <a:cs typeface="+mn-cs"/>
                                              </a:rPr>
                                              <m:t>y</m:t>
                                            </m:r>
                                          </m:e>
                                        </m:acc>
                                      </m:e>
                                    </m:d>
                                  </m:e>
                                </m:nary>
                              </m:e>
                              <m:sup>
                                <m:r>
                                  <a:rPr lang="en-US" sz="1400" b="1" i="0">
                                    <a:solidFill>
                                      <a:srgbClr val="0000FF"/>
                                    </a:solidFill>
                                    <a:latin typeface="Cambria Math"/>
                                    <a:ea typeface="Cambria Math"/>
                                  </a:rPr>
                                  <m:t>𝟐</m:t>
                                </m:r>
                              </m:sup>
                            </m:sSup>
                          </m:e>
                        </m:rad>
                      </m:den>
                    </m:f>
                  </m:oMath>
                </m:oMathPara>
              </a14:m>
              <a:endParaRPr lang="en-US" sz="1400" b="1" i="0"/>
            </a:p>
          </xdr:txBody>
        </xdr:sp>
      </mc:Choice>
      <mc:Fallback xmlns="">
        <xdr:sp macro="" textlink="">
          <xdr:nvSpPr>
            <xdr:cNvPr id="2" name="TextBox 1"/>
            <xdr:cNvSpPr txBox="1"/>
          </xdr:nvSpPr>
          <xdr:spPr>
            <a:xfrm>
              <a:off x="85726" y="1085850"/>
              <a:ext cx="2857500" cy="120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pPr/>
              <a:r>
                <a:rPr lang="en-US" sz="1400" i="0">
                  <a:latin typeface="Cambria Math"/>
                </a:rPr>
                <a:t> </a:t>
              </a:r>
              <a:r>
                <a:rPr lang="en-US" sz="1400" b="1" i="0">
                  <a:solidFill>
                    <a:srgbClr val="0000FF"/>
                  </a:solidFill>
                  <a:latin typeface="Cambria Math"/>
                </a:rPr>
                <a:t>𝒓</a:t>
              </a:r>
              <a:r>
                <a:rPr lang="en-US" sz="1400" b="1" i="0">
                  <a:solidFill>
                    <a:srgbClr val="0000FF"/>
                  </a:solidFill>
                  <a:latin typeface="Cambria Math" panose="02040503050406030204" pitchFamily="18" charset="0"/>
                </a:rPr>
                <a:t>_(</a:t>
              </a:r>
              <a:r>
                <a:rPr lang="en-US" sz="1400" b="1" i="0">
                  <a:solidFill>
                    <a:srgbClr val="0000FF"/>
                  </a:solidFill>
                  <a:latin typeface="Cambria Math"/>
                </a:rPr>
                <a:t>𝑿,𝒀</a:t>
              </a:r>
              <a:r>
                <a:rPr lang="en-US" sz="1400" b="1" i="0">
                  <a:solidFill>
                    <a:srgbClr val="0000FF"/>
                  </a:solidFill>
                  <a:latin typeface="Cambria Math" panose="02040503050406030204" pitchFamily="18" charset="0"/>
                </a:rPr>
                <a:t>)</a:t>
              </a:r>
              <a:r>
                <a:rPr lang="en-US" sz="1400" b="1" i="0">
                  <a:solidFill>
                    <a:srgbClr val="0000FF"/>
                  </a:solidFill>
                  <a:latin typeface="Cambria Math"/>
                </a:rPr>
                <a:t>= </a:t>
              </a:r>
              <a:r>
                <a:rPr lang="en-US" sz="1400" b="1" i="0">
                  <a:solidFill>
                    <a:srgbClr val="0000FF"/>
                  </a:solidFill>
                  <a:latin typeface="Cambria Math" panose="02040503050406030204" pitchFamily="18" charset="0"/>
                </a:rPr>
                <a:t> (∑</a:t>
              </a:r>
              <a:r>
                <a:rPr lang="en-US" sz="1400" b="1" i="0">
                  <a:solidFill>
                    <a:srgbClr val="0000FF"/>
                  </a:solidFill>
                  <a:latin typeface="Cambria Math" panose="02040503050406030204" pitchFamily="18" charset="0"/>
                  <a:ea typeface="Cambria Math"/>
                </a:rPr>
                <a:t>▒〖</a:t>
              </a:r>
              <a:r>
                <a:rPr lang="en-US" sz="1400" b="1" i="0">
                  <a:solidFill>
                    <a:srgbClr val="0000FF"/>
                  </a:solidFill>
                  <a:latin typeface="Cambria Math"/>
                </a:rPr>
                <a:t>(𝐱−</a:t>
              </a:r>
              <a:r>
                <a:rPr lang="en-US" sz="1400" b="0" i="0">
                  <a:solidFill>
                    <a:srgbClr val="0000FF"/>
                  </a:solidFill>
                  <a:latin typeface="Cambria Math"/>
                </a:rPr>
                <a:t>x</a:t>
              </a:r>
              <a:r>
                <a:rPr lang="en-US" sz="1400" b="1" i="0">
                  <a:solidFill>
                    <a:srgbClr val="0000FF"/>
                  </a:solidFill>
                  <a:latin typeface="Cambria Math" panose="02040503050406030204" pitchFamily="18" charset="0"/>
                </a:rPr>
                <a:t> ̅</a:t>
              </a:r>
              <a:r>
                <a:rPr lang="en-US" sz="1400" b="1" i="0">
                  <a:solidFill>
                    <a:srgbClr val="0000FF"/>
                  </a:solidFill>
                  <a:latin typeface="Cambria Math"/>
                </a:rPr>
                <a:t>)</a:t>
              </a:r>
              <a:r>
                <a:rPr lang="en-US" sz="1400" b="1" i="0">
                  <a:solidFill>
                    <a:srgbClr val="0000FF"/>
                  </a:solidFill>
                  <a:latin typeface="Cambria Math"/>
                  <a:ea typeface="Cambria Math"/>
                </a:rPr>
                <a:t>∗(𝐲−</a:t>
              </a:r>
              <a:r>
                <a:rPr lang="en-US" sz="1400" b="0" i="0">
                  <a:solidFill>
                    <a:srgbClr val="0000FF"/>
                  </a:solidFill>
                  <a:latin typeface="Cambria Math"/>
                  <a:ea typeface="Cambria Math"/>
                </a:rPr>
                <a:t>y</a:t>
              </a:r>
              <a:r>
                <a:rPr lang="en-US" sz="1400" b="1" i="0">
                  <a:solidFill>
                    <a:srgbClr val="0000FF"/>
                  </a:solidFill>
                  <a:latin typeface="Cambria Math" panose="02040503050406030204" pitchFamily="18" charset="0"/>
                  <a:ea typeface="Cambria Math"/>
                </a:rPr>
                <a:t> ̅</a:t>
              </a:r>
              <a:r>
                <a:rPr lang="en-US" sz="1400" b="1" i="0">
                  <a:solidFill>
                    <a:srgbClr val="0000FF"/>
                  </a:solidFill>
                  <a:latin typeface="Cambria Math"/>
                  <a:ea typeface="Cambria Math"/>
                </a:rPr>
                <a:t>)</a:t>
              </a:r>
              <a:r>
                <a:rPr lang="en-US" sz="1400" b="1" i="0">
                  <a:solidFill>
                    <a:srgbClr val="0000FF"/>
                  </a:solidFill>
                  <a:latin typeface="Cambria Math" panose="02040503050406030204" pitchFamily="18" charset="0"/>
                  <a:ea typeface="Cambria Math"/>
                </a:rPr>
                <a:t>〗)/√(</a:t>
              </a:r>
              <a:r>
                <a:rPr lang="en-US" sz="1400" b="1" i="0">
                  <a:solidFill>
                    <a:srgbClr val="0000FF"/>
                  </a:solidFill>
                  <a:effectLst/>
                  <a:latin typeface="Cambria Math" panose="02040503050406030204" pitchFamily="18" charset="0"/>
                  <a:ea typeface="+mn-ea"/>
                  <a:cs typeface="+mn-cs"/>
                </a:rPr>
                <a:t>∑▒(</a:t>
              </a:r>
              <a:r>
                <a:rPr lang="en-US" sz="1400" b="1" i="0">
                  <a:solidFill>
                    <a:srgbClr val="0000FF"/>
                  </a:solidFill>
                  <a:effectLst/>
                  <a:latin typeface="Cambria Math"/>
                  <a:ea typeface="+mn-ea"/>
                  <a:cs typeface="+mn-cs"/>
                </a:rPr>
                <a:t>𝐱−</a:t>
              </a:r>
              <a:r>
                <a:rPr lang="en-US" sz="1400" b="0" i="0">
                  <a:solidFill>
                    <a:srgbClr val="0000FF"/>
                  </a:solidFill>
                  <a:effectLst/>
                  <a:latin typeface="Cambria Math"/>
                  <a:ea typeface="+mn-ea"/>
                  <a:cs typeface="+mn-cs"/>
                </a:rPr>
                <a:t>x</a:t>
              </a:r>
              <a:r>
                <a:rPr lang="en-US" sz="1400" b="1" i="0">
                  <a:solidFill>
                    <a:srgbClr val="0000FF"/>
                  </a:solidFill>
                  <a:effectLst/>
                  <a:latin typeface="Cambria Math" panose="02040503050406030204" pitchFamily="18" charset="0"/>
                  <a:ea typeface="+mn-ea"/>
                  <a:cs typeface="+mn-cs"/>
                </a:rPr>
                <a:t> ̅ ) ^</a:t>
              </a:r>
              <a:r>
                <a:rPr lang="en-US" sz="1400" b="1" i="0">
                  <a:solidFill>
                    <a:srgbClr val="0000FF"/>
                  </a:solidFill>
                  <a:latin typeface="Cambria Math"/>
                </a:rPr>
                <a:t>𝟐</a:t>
              </a:r>
              <a:r>
                <a:rPr lang="en-US" sz="1400" b="1" i="0">
                  <a:solidFill>
                    <a:srgbClr val="0000FF"/>
                  </a:solidFill>
                  <a:latin typeface="Cambria Math"/>
                  <a:ea typeface="Cambria Math"/>
                </a:rPr>
                <a:t>∗</a:t>
              </a:r>
              <a:r>
                <a:rPr lang="en-US" sz="1400" b="1" i="0">
                  <a:solidFill>
                    <a:srgbClr val="0000FF"/>
                  </a:solidFill>
                  <a:effectLst/>
                  <a:latin typeface="Cambria Math" panose="02040503050406030204" pitchFamily="18" charset="0"/>
                  <a:ea typeface="+mn-ea"/>
                  <a:cs typeface="+mn-cs"/>
                </a:rPr>
                <a:t>∑▒(</a:t>
              </a:r>
              <a:r>
                <a:rPr lang="en-US" sz="1400" b="1" i="0">
                  <a:solidFill>
                    <a:srgbClr val="0000FF"/>
                  </a:solidFill>
                  <a:effectLst/>
                  <a:latin typeface="Cambria Math"/>
                  <a:ea typeface="+mn-ea"/>
                  <a:cs typeface="+mn-cs"/>
                </a:rPr>
                <a:t>𝐲−</a:t>
              </a:r>
              <a:r>
                <a:rPr lang="en-US" sz="1400" b="0" i="0">
                  <a:solidFill>
                    <a:srgbClr val="0000FF"/>
                  </a:solidFill>
                  <a:effectLst/>
                  <a:latin typeface="Cambria Math"/>
                  <a:ea typeface="+mn-ea"/>
                  <a:cs typeface="+mn-cs"/>
                </a:rPr>
                <a:t>y</a:t>
              </a:r>
              <a:r>
                <a:rPr lang="en-US" sz="1400" b="1" i="0">
                  <a:solidFill>
                    <a:srgbClr val="0000FF"/>
                  </a:solidFill>
                  <a:effectLst/>
                  <a:latin typeface="Cambria Math" panose="02040503050406030204" pitchFamily="18" charset="0"/>
                  <a:ea typeface="+mn-ea"/>
                  <a:cs typeface="+mn-cs"/>
                </a:rPr>
                <a:t> ̅ ) </a:t>
              </a:r>
              <a:r>
                <a:rPr lang="en-US" sz="1400" b="1" i="0">
                  <a:solidFill>
                    <a:srgbClr val="0000FF"/>
                  </a:solidFill>
                  <a:effectLst/>
                  <a:latin typeface="Cambria Math" panose="02040503050406030204" pitchFamily="18" charset="0"/>
                  <a:ea typeface="Cambria Math"/>
                  <a:cs typeface="+mn-cs"/>
                </a:rPr>
                <a:t>^</a:t>
              </a:r>
              <a:r>
                <a:rPr lang="en-US" sz="1400" b="1" i="0">
                  <a:solidFill>
                    <a:srgbClr val="0000FF"/>
                  </a:solidFill>
                  <a:latin typeface="Cambria Math"/>
                  <a:ea typeface="Cambria Math"/>
                </a:rPr>
                <a:t>𝟐</a:t>
              </a:r>
              <a:r>
                <a:rPr lang="en-US" sz="1400" b="1" i="0">
                  <a:solidFill>
                    <a:srgbClr val="0000FF"/>
                  </a:solidFill>
                  <a:latin typeface="Cambria Math" panose="02040503050406030204" pitchFamily="18" charset="0"/>
                  <a:ea typeface="Cambria Math"/>
                </a:rPr>
                <a:t> )</a:t>
              </a:r>
              <a:endParaRPr lang="en-US" sz="1400" b="1" i="0"/>
            </a:p>
          </xdr:txBody>
        </xdr:sp>
      </mc:Fallback>
    </mc:AlternateContent>
    <xdr:clientData/>
  </xdr:twoCellAnchor>
  <xdr:twoCellAnchor>
    <xdr:from>
      <xdr:col>0</xdr:col>
      <xdr:colOff>95250</xdr:colOff>
      <xdr:row>16</xdr:row>
      <xdr:rowOff>38100</xdr:rowOff>
    </xdr:from>
    <xdr:to>
      <xdr:col>5</xdr:col>
      <xdr:colOff>352425</xdr:colOff>
      <xdr:row>23</xdr:row>
      <xdr:rowOff>0</xdr:rowOff>
    </xdr:to>
    <xdr:sp macro="" textlink="">
      <xdr:nvSpPr>
        <xdr:cNvPr id="3" name="TextBox 2"/>
        <xdr:cNvSpPr txBox="1"/>
      </xdr:nvSpPr>
      <xdr:spPr>
        <a:xfrm>
          <a:off x="95250" y="3305175"/>
          <a:ext cx="6115050" cy="1095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200">
              <a:solidFill>
                <a:srgbClr val="0000FF"/>
              </a:solidFill>
              <a:effectLst/>
              <a:latin typeface="Arial" pitchFamily="34" charset="0"/>
              <a:ea typeface="+mn-ea"/>
              <a:cs typeface="Arial" pitchFamily="34" charset="0"/>
            </a:rPr>
            <a:t>The sample</a:t>
          </a:r>
          <a:r>
            <a:rPr lang="en-US" sz="1200" baseline="0">
              <a:solidFill>
                <a:srgbClr val="0000FF"/>
              </a:solidFill>
              <a:effectLst/>
              <a:latin typeface="Arial" pitchFamily="34" charset="0"/>
              <a:ea typeface="+mn-ea"/>
              <a:cs typeface="Arial" pitchFamily="34" charset="0"/>
            </a:rPr>
            <a:t> contains n pairs of observations for the variables X &amp; Y where </a:t>
          </a:r>
          <a:endParaRPr lang="en-US" sz="1200">
            <a:solidFill>
              <a:srgbClr val="0000FF"/>
            </a:solidFill>
            <a:effectLst/>
            <a:latin typeface="Arial" pitchFamily="34" charset="0"/>
            <a:cs typeface="Arial" pitchFamily="34" charset="0"/>
          </a:endParaRPr>
        </a:p>
        <a:p>
          <a:r>
            <a:rPr lang="en-US" sz="1400" b="1">
              <a:solidFill>
                <a:srgbClr val="0000FF"/>
              </a:solidFill>
              <a:latin typeface="Arial" pitchFamily="34" charset="0"/>
              <a:cs typeface="Arial" pitchFamily="34" charset="0"/>
            </a:rPr>
            <a:t>Z</a:t>
          </a:r>
          <a:r>
            <a:rPr lang="en-US" sz="1400" b="1" baseline="-25000">
              <a:solidFill>
                <a:srgbClr val="0000FF"/>
              </a:solidFill>
              <a:latin typeface="Arial" pitchFamily="34" charset="0"/>
              <a:cs typeface="Arial" pitchFamily="34" charset="0"/>
            </a:rPr>
            <a:t>x</a:t>
          </a:r>
          <a:r>
            <a:rPr lang="en-US" sz="1200">
              <a:solidFill>
                <a:srgbClr val="0000FF"/>
              </a:solidFill>
              <a:latin typeface="Arial" pitchFamily="34" charset="0"/>
              <a:cs typeface="Arial" pitchFamily="34" charset="0"/>
            </a:rPr>
            <a:t> represents the standardized values of x or z-scores for a sample of n values</a:t>
          </a:r>
          <a:r>
            <a:rPr lang="en-US" sz="1200" baseline="0">
              <a:solidFill>
                <a:srgbClr val="0000FF"/>
              </a:solidFill>
              <a:latin typeface="Arial" pitchFamily="34" charset="0"/>
              <a:cs typeface="Arial" pitchFamily="34" charset="0"/>
            </a:rPr>
            <a:t> for </a:t>
          </a:r>
          <a:r>
            <a:rPr lang="en-US" sz="1200">
              <a:solidFill>
                <a:srgbClr val="0000FF"/>
              </a:solidFill>
              <a:latin typeface="Arial" pitchFamily="34" charset="0"/>
              <a:cs typeface="Arial" pitchFamily="34" charset="0"/>
            </a:rPr>
            <a:t>x &amp; </a:t>
          </a: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rgbClr val="0000FF"/>
              </a:solidFill>
              <a:effectLst/>
              <a:latin typeface="Arial" pitchFamily="34" charset="0"/>
              <a:ea typeface="+mn-ea"/>
              <a:cs typeface="Arial" pitchFamily="34" charset="0"/>
            </a:rPr>
            <a:t>Z</a:t>
          </a:r>
          <a:r>
            <a:rPr lang="en-US" sz="1400" b="1" baseline="-25000">
              <a:solidFill>
                <a:srgbClr val="0000FF"/>
              </a:solidFill>
              <a:effectLst/>
              <a:latin typeface="Arial" pitchFamily="34" charset="0"/>
              <a:ea typeface="+mn-ea"/>
              <a:cs typeface="Arial" pitchFamily="34" charset="0"/>
            </a:rPr>
            <a:t>y</a:t>
          </a:r>
          <a:r>
            <a:rPr lang="en-US" sz="1200">
              <a:solidFill>
                <a:srgbClr val="0000FF"/>
              </a:solidFill>
              <a:effectLst/>
              <a:latin typeface="Arial" pitchFamily="34" charset="0"/>
              <a:ea typeface="+mn-ea"/>
              <a:cs typeface="Arial" pitchFamily="34" charset="0"/>
            </a:rPr>
            <a:t> represents the standardized values of y or z-scores for a sample of n values</a:t>
          </a:r>
          <a:r>
            <a:rPr lang="en-US" sz="1200" baseline="0">
              <a:solidFill>
                <a:srgbClr val="0000FF"/>
              </a:solidFill>
              <a:effectLst/>
              <a:latin typeface="Arial" pitchFamily="34" charset="0"/>
              <a:ea typeface="+mn-ea"/>
              <a:cs typeface="Arial" pitchFamily="34" charset="0"/>
            </a:rPr>
            <a:t> for </a:t>
          </a:r>
          <a:r>
            <a:rPr lang="en-US" sz="1200">
              <a:solidFill>
                <a:srgbClr val="0000FF"/>
              </a:solidFill>
              <a:effectLst/>
              <a:latin typeface="Arial" pitchFamily="34" charset="0"/>
              <a:ea typeface="+mn-ea"/>
              <a:cs typeface="Arial" pitchFamily="34" charset="0"/>
            </a:rPr>
            <a:t>y.</a:t>
          </a:r>
        </a:p>
        <a:p>
          <a:pPr marL="0" marR="0" indent="0" defTabSz="914400" eaLnBrk="1" fontAlgn="auto" latinLnBrk="0" hangingPunct="1">
            <a:lnSpc>
              <a:spcPct val="100000"/>
            </a:lnSpc>
            <a:spcBef>
              <a:spcPts val="0"/>
            </a:spcBef>
            <a:spcAft>
              <a:spcPts val="0"/>
            </a:spcAft>
            <a:buClrTx/>
            <a:buSzTx/>
            <a:buFontTx/>
            <a:buNone/>
            <a:tabLst/>
            <a:defRPr/>
          </a:pPr>
          <a:r>
            <a:rPr lang="en-US" sz="1200" b="1">
              <a:solidFill>
                <a:srgbClr val="0000FF"/>
              </a:solidFill>
              <a:effectLst/>
              <a:latin typeface="Arial" pitchFamily="34" charset="0"/>
              <a:ea typeface="+mn-ea"/>
              <a:cs typeface="Arial" pitchFamily="34" charset="0"/>
            </a:rPr>
            <a:t>(n-1) </a:t>
          </a:r>
          <a:r>
            <a:rPr lang="en-US" sz="1200">
              <a:solidFill>
                <a:srgbClr val="0000FF"/>
              </a:solidFill>
              <a:effectLst/>
              <a:latin typeface="Arial" pitchFamily="34" charset="0"/>
              <a:ea typeface="+mn-ea"/>
              <a:cs typeface="Arial" pitchFamily="34" charset="0"/>
            </a:rPr>
            <a:t>is the degrees of freedom used to calculate</a:t>
          </a:r>
          <a:r>
            <a:rPr lang="en-US" sz="1200" baseline="0">
              <a:solidFill>
                <a:srgbClr val="0000FF"/>
              </a:solidFill>
              <a:effectLst/>
              <a:latin typeface="Arial" pitchFamily="34" charset="0"/>
              <a:ea typeface="+mn-ea"/>
              <a:cs typeface="Arial" pitchFamily="34" charset="0"/>
            </a:rPr>
            <a:t> the sample statistics for covariance,  variance and standard deviation.</a:t>
          </a:r>
          <a:endParaRPr lang="en-US" sz="1200">
            <a:solidFill>
              <a:srgbClr val="0000FF"/>
            </a:solidFill>
            <a:effectLst/>
            <a:latin typeface="Arial" pitchFamily="34" charset="0"/>
            <a:ea typeface="+mn-ea"/>
            <a:cs typeface="Arial" pitchFamily="34" charset="0"/>
          </a:endParaRPr>
        </a:p>
        <a:p>
          <a:endParaRPr lang="en-US" sz="1100"/>
        </a:p>
      </xdr:txBody>
    </xdr:sp>
    <xdr:clientData/>
  </xdr:twoCellAnchor>
  <xdr:twoCellAnchor>
    <xdr:from>
      <xdr:col>0</xdr:col>
      <xdr:colOff>76198</xdr:colOff>
      <xdr:row>23</xdr:row>
      <xdr:rowOff>28575</xdr:rowOff>
    </xdr:from>
    <xdr:to>
      <xdr:col>5</xdr:col>
      <xdr:colOff>542924</xdr:colOff>
      <xdr:row>26</xdr:row>
      <xdr:rowOff>57149</xdr:rowOff>
    </xdr:to>
    <xdr:sp macro="" textlink="">
      <xdr:nvSpPr>
        <xdr:cNvPr id="6" name="TextBox 5"/>
        <xdr:cNvSpPr txBox="1"/>
      </xdr:nvSpPr>
      <xdr:spPr>
        <a:xfrm>
          <a:off x="76198" y="4429125"/>
          <a:ext cx="6324601" cy="5143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latin typeface="Arial" pitchFamily="34" charset="0"/>
              <a:cs typeface="Arial" pitchFamily="34" charset="0"/>
            </a:rPr>
            <a:t>There is a Correlation procedure in Data Analysis that will produce an array</a:t>
          </a:r>
          <a:r>
            <a:rPr lang="en-US" sz="1200" b="1" baseline="0">
              <a:solidFill>
                <a:srgbClr val="C00000"/>
              </a:solidFill>
              <a:latin typeface="Arial" pitchFamily="34" charset="0"/>
              <a:cs typeface="Arial" pitchFamily="34" charset="0"/>
            </a:rPr>
            <a:t> (matrix) of all possible correlations between columns of data for two or more variables.</a:t>
          </a:r>
          <a:endParaRPr lang="en-US" sz="1200" b="1">
            <a:solidFill>
              <a:srgbClr val="C00000"/>
            </a:solidFill>
            <a:latin typeface="Arial" pitchFamily="34" charset="0"/>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16</xdr:row>
      <xdr:rowOff>28575</xdr:rowOff>
    </xdr:from>
    <xdr:to>
      <xdr:col>6</xdr:col>
      <xdr:colOff>704850</xdr:colOff>
      <xdr:row>22</xdr:row>
      <xdr:rowOff>152400</xdr:rowOff>
    </xdr:to>
    <xdr:pic>
      <xdr:nvPicPr>
        <xdr:cNvPr id="49314"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1153" r="23077" b="46097"/>
        <a:stretch>
          <a:fillRect/>
        </a:stretch>
      </xdr:blipFill>
      <xdr:spPr bwMode="auto">
        <a:xfrm>
          <a:off x="0" y="2781300"/>
          <a:ext cx="42862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6</xdr:col>
      <xdr:colOff>685800</xdr:colOff>
      <xdr:row>15</xdr:row>
      <xdr:rowOff>19049</xdr:rowOff>
    </xdr:from>
    <xdr:to>
      <xdr:col>13</xdr:col>
      <xdr:colOff>28576</xdr:colOff>
      <xdr:row>25</xdr:row>
      <xdr:rowOff>57150</xdr:rowOff>
    </xdr:to>
    <xdr:sp macro="" textlink="">
      <xdr:nvSpPr>
        <xdr:cNvPr id="3" name="TextBox 2"/>
        <xdr:cNvSpPr txBox="1"/>
      </xdr:nvSpPr>
      <xdr:spPr>
        <a:xfrm>
          <a:off x="4295775" y="2476499"/>
          <a:ext cx="4914901" cy="1666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600"/>
            </a:lnSpc>
          </a:pPr>
          <a:r>
            <a:rPr lang="en-US" sz="1400" b="1">
              <a:solidFill>
                <a:srgbClr val="0000FF"/>
              </a:solidFill>
            </a:rPr>
            <a:t>1.  Correlation can be calculated using the formulas on page 143 as</a:t>
          </a:r>
          <a:r>
            <a:rPr lang="en-US" sz="1400" b="1" baseline="0">
              <a:solidFill>
                <a:srgbClr val="0000FF"/>
              </a:solidFill>
            </a:rPr>
            <a:t> shown  above with the numbers in </a:t>
          </a:r>
          <a:r>
            <a:rPr lang="en-US" sz="1400" b="1" baseline="0">
              <a:solidFill>
                <a:srgbClr val="00B050"/>
              </a:solidFill>
            </a:rPr>
            <a:t>green (middle of the page)</a:t>
          </a:r>
          <a:r>
            <a:rPr lang="en-US" sz="1400" b="1" baseline="0">
              <a:solidFill>
                <a:srgbClr val="0000FF"/>
              </a:solidFill>
            </a:rPr>
            <a:t> and blue (top of the page).</a:t>
          </a:r>
        </a:p>
        <a:p>
          <a:pPr>
            <a:lnSpc>
              <a:spcPts val="1600"/>
            </a:lnSpc>
          </a:pPr>
          <a:r>
            <a:rPr lang="en-US" sz="1400" b="1" baseline="0">
              <a:solidFill>
                <a:srgbClr val="FF0000"/>
              </a:solidFill>
            </a:rPr>
            <a:t>2.  Correlation can also be calculated using the Excel  CORREL function  as shown to the left or </a:t>
          </a:r>
        </a:p>
        <a:p>
          <a:pPr>
            <a:lnSpc>
              <a:spcPts val="1600"/>
            </a:lnSpc>
          </a:pPr>
          <a:r>
            <a:rPr lang="en-US" sz="1400" b="1" baseline="0">
              <a:solidFill>
                <a:sysClr val="windowText" lastClr="000000"/>
              </a:solidFill>
            </a:rPr>
            <a:t>3.  In addition, Correlation can be calculated using Correlation in Data Analysis as shown below.</a:t>
          </a:r>
          <a:endParaRPr lang="en-US" sz="1400" b="1">
            <a:solidFill>
              <a:sysClr val="windowText" lastClr="000000"/>
            </a:solidFill>
          </a:endParaRPr>
        </a:p>
      </xdr:txBody>
    </xdr:sp>
    <xdr:clientData/>
  </xdr:twoCellAnchor>
  <xdr:twoCellAnchor editAs="oneCell">
    <xdr:from>
      <xdr:col>7</xdr:col>
      <xdr:colOff>85725</xdr:colOff>
      <xdr:row>25</xdr:row>
      <xdr:rowOff>66675</xdr:rowOff>
    </xdr:from>
    <xdr:to>
      <xdr:col>10</xdr:col>
      <xdr:colOff>352425</xdr:colOff>
      <xdr:row>36</xdr:row>
      <xdr:rowOff>47625</xdr:rowOff>
    </xdr:to>
    <xdr:pic>
      <xdr:nvPicPr>
        <xdr:cNvPr id="49316" name="Picture 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24310" b="21849"/>
        <a:stretch>
          <a:fillRect/>
        </a:stretch>
      </xdr:blipFill>
      <xdr:spPr bwMode="auto">
        <a:xfrm>
          <a:off x="4381500" y="4286250"/>
          <a:ext cx="287655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0</xdr:rowOff>
    </xdr:from>
    <xdr:to>
      <xdr:col>9</xdr:col>
      <xdr:colOff>85725</xdr:colOff>
      <xdr:row>25</xdr:row>
      <xdr:rowOff>47625</xdr:rowOff>
    </xdr:to>
    <xdr:sp macro="" textlink="">
      <xdr:nvSpPr>
        <xdr:cNvPr id="1025" name="Text 1"/>
        <xdr:cNvSpPr txBox="1">
          <a:spLocks noChangeArrowheads="1"/>
        </xdr:cNvSpPr>
      </xdr:nvSpPr>
      <xdr:spPr bwMode="auto">
        <a:xfrm>
          <a:off x="66675" y="0"/>
          <a:ext cx="5505450" cy="40957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300" b="1" i="0" u="none" strike="noStrike" baseline="0">
              <a:solidFill>
                <a:srgbClr val="000000"/>
              </a:solidFill>
              <a:latin typeface="Arial"/>
              <a:cs typeface="Arial"/>
            </a:rPr>
            <a:t>Regression Analysis uses a mathematical model to describe the relationship between one variable and one or more other variables.</a:t>
          </a:r>
        </a:p>
        <a:p>
          <a:pPr algn="l" rtl="0">
            <a:defRPr sz="1000"/>
          </a:pPr>
          <a:endParaRPr lang="en-US" sz="1400" b="0" i="0" u="none" strike="noStrike" baseline="0">
            <a:solidFill>
              <a:srgbClr val="000000"/>
            </a:solidFill>
            <a:latin typeface="Arial"/>
            <a:cs typeface="Arial"/>
          </a:endParaRPr>
        </a:p>
        <a:p>
          <a:pPr algn="l" rtl="0">
            <a:defRPr sz="1000"/>
          </a:pPr>
          <a:r>
            <a:rPr lang="en-US" sz="1400" b="0" i="0" u="none" strike="noStrike" baseline="0">
              <a:solidFill>
                <a:schemeClr val="accent2">
                  <a:lumMod val="75000"/>
                </a:schemeClr>
              </a:solidFill>
              <a:latin typeface="Arial"/>
              <a:cs typeface="Arial"/>
            </a:rPr>
            <a:t>Dependent Variable </a:t>
          </a:r>
          <a:r>
            <a:rPr lang="en-US" sz="1400" b="0" i="0" u="none" strike="noStrike" baseline="0">
              <a:solidFill>
                <a:srgbClr val="000000"/>
              </a:solidFill>
              <a:latin typeface="Arial"/>
              <a:cs typeface="Arial"/>
            </a:rPr>
            <a:t>= f[ </a:t>
          </a:r>
          <a:r>
            <a:rPr lang="en-US" sz="1400" b="0" i="0" u="none" strike="noStrike" baseline="0">
              <a:solidFill>
                <a:srgbClr val="00B050"/>
              </a:solidFill>
              <a:latin typeface="Arial"/>
              <a:cs typeface="Arial"/>
            </a:rPr>
            <a:t>Independent Variable(s) ] </a:t>
          </a:r>
          <a:r>
            <a:rPr lang="en-US" sz="1400" b="0" i="0" u="none" strike="noStrike" baseline="0">
              <a:solidFill>
                <a:srgbClr val="000000"/>
              </a:solidFill>
              <a:latin typeface="Arial"/>
              <a:cs typeface="Arial"/>
            </a:rPr>
            <a:t>or</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400" b="0" i="0" baseline="0">
              <a:solidFill>
                <a:schemeClr val="accent2">
                  <a:lumMod val="75000"/>
                </a:schemeClr>
              </a:solidFill>
              <a:latin typeface="Arial" pitchFamily="34" charset="0"/>
              <a:ea typeface="+mn-ea"/>
              <a:cs typeface="Arial" pitchFamily="34" charset="0"/>
            </a:rPr>
            <a:t>Response Variable </a:t>
          </a:r>
          <a:r>
            <a:rPr lang="en-US" sz="1400" b="0" i="0" baseline="0">
              <a:latin typeface="Arial" pitchFamily="34" charset="0"/>
              <a:ea typeface="+mn-ea"/>
              <a:cs typeface="Arial" pitchFamily="34" charset="0"/>
            </a:rPr>
            <a:t>= f[ </a:t>
          </a:r>
          <a:r>
            <a:rPr lang="en-US" sz="1400" b="0" i="0" baseline="0">
              <a:solidFill>
                <a:srgbClr val="00B050"/>
              </a:solidFill>
              <a:latin typeface="Arial" pitchFamily="34" charset="0"/>
              <a:ea typeface="+mn-ea"/>
              <a:cs typeface="Arial" pitchFamily="34" charset="0"/>
            </a:rPr>
            <a:t>Predictor Variable(s) </a:t>
          </a:r>
          <a:r>
            <a:rPr lang="en-US" sz="1400" b="0" i="0" baseline="0">
              <a:latin typeface="Arial" pitchFamily="34" charset="0"/>
              <a:ea typeface="+mn-ea"/>
              <a:cs typeface="Arial" pitchFamily="34" charset="0"/>
            </a:rPr>
            <a:t>] or</a:t>
          </a:r>
          <a:endParaRPr lang="en-US" sz="1400">
            <a:latin typeface="Arial" pitchFamily="34" charset="0"/>
            <a:cs typeface="Arial" pitchFamily="34" charset="0"/>
          </a:endParaRPr>
        </a:p>
        <a:p>
          <a:pPr algn="l" rtl="0">
            <a:defRPr sz="1000"/>
          </a:pPr>
          <a:r>
            <a:rPr lang="en-US" sz="1400" b="0" i="0" u="none" strike="noStrike" baseline="0">
              <a:solidFill>
                <a:schemeClr val="accent2">
                  <a:lumMod val="75000"/>
                </a:schemeClr>
              </a:solidFill>
              <a:latin typeface="Arial"/>
              <a:cs typeface="Arial"/>
            </a:rPr>
            <a:t>Y Variable </a:t>
          </a:r>
          <a:r>
            <a:rPr lang="en-US" sz="1400" b="0" i="0" u="none" strike="noStrike" baseline="0">
              <a:solidFill>
                <a:srgbClr val="000000"/>
              </a:solidFill>
              <a:latin typeface="Arial"/>
              <a:cs typeface="Arial"/>
            </a:rPr>
            <a:t>= f[ </a:t>
          </a:r>
          <a:r>
            <a:rPr lang="en-US" sz="1400" b="0" i="0" u="none" strike="noStrike" baseline="0">
              <a:solidFill>
                <a:srgbClr val="00B050"/>
              </a:solidFill>
              <a:latin typeface="Arial"/>
              <a:cs typeface="Arial"/>
            </a:rPr>
            <a:t>X Variable(s) </a:t>
          </a:r>
          <a:r>
            <a:rPr lang="en-US" sz="1400" b="0" i="0" u="none" strike="noStrike" baseline="0">
              <a:solidFill>
                <a:srgbClr val="000000"/>
              </a:solidFill>
              <a:latin typeface="Arial"/>
              <a:cs typeface="Arial"/>
            </a:rPr>
            <a:t>] </a:t>
          </a:r>
          <a:endParaRPr lang="en-US" sz="1000" b="0" i="0" u="none" strike="noStrike" baseline="0">
            <a:solidFill>
              <a:srgbClr val="000000"/>
            </a:solidFill>
            <a:latin typeface="Arial"/>
            <a:cs typeface="Arial"/>
          </a:endParaRPr>
        </a:p>
        <a:p>
          <a:pPr algn="l" rtl="0">
            <a:defRPr sz="1000"/>
          </a:pPr>
          <a:endParaRPr lang="en-US" sz="1300" b="0" i="0" u="none" strike="noStrike" baseline="0">
            <a:solidFill>
              <a:srgbClr val="000000"/>
            </a:solidFill>
            <a:latin typeface="Arial"/>
            <a:cs typeface="Arial"/>
          </a:endParaRPr>
        </a:p>
        <a:p>
          <a:pPr algn="l" rtl="0">
            <a:defRPr sz="1000"/>
          </a:pPr>
          <a:r>
            <a:rPr lang="en-US" sz="1300" b="1" i="0" u="none" strike="noStrike" baseline="0">
              <a:solidFill>
                <a:srgbClr val="0000FF"/>
              </a:solidFill>
              <a:latin typeface="Arial"/>
              <a:cs typeface="Arial"/>
            </a:rPr>
            <a:t>Simple Linear Regression - One independent or predictor variable using a straight line model.</a:t>
          </a:r>
          <a:endParaRPr lang="en-US" sz="1300" b="1" i="0" u="none" strike="noStrike" baseline="0">
            <a:solidFill>
              <a:srgbClr val="000000"/>
            </a:solidFill>
            <a:latin typeface="Arial"/>
            <a:cs typeface="Arial"/>
          </a:endParaRPr>
        </a:p>
        <a:p>
          <a:pPr algn="l" rtl="0">
            <a:defRPr sz="1000"/>
          </a:pPr>
          <a:endParaRPr lang="en-US" sz="1300" b="1" i="0" u="none" strike="noStrike" baseline="0">
            <a:solidFill>
              <a:srgbClr val="000000"/>
            </a:solidFill>
            <a:latin typeface="Arial"/>
            <a:cs typeface="Arial"/>
          </a:endParaRPr>
        </a:p>
        <a:p>
          <a:pPr algn="l" rtl="0">
            <a:defRPr sz="1000"/>
          </a:pPr>
          <a:r>
            <a:rPr lang="en-US" sz="1300" b="1" i="0" u="none" strike="noStrike" baseline="0">
              <a:solidFill>
                <a:srgbClr val="993300"/>
              </a:solidFill>
              <a:latin typeface="Arial"/>
              <a:cs typeface="Arial"/>
            </a:rPr>
            <a:t>Multiple Regression - More than one independent or predictor variable.</a:t>
          </a:r>
        </a:p>
        <a:p>
          <a:pPr algn="l" rtl="0">
            <a:defRPr sz="1000"/>
          </a:pPr>
          <a:endParaRPr lang="en-US" sz="1300" b="1" i="0" u="none" strike="noStrike" baseline="0">
            <a:solidFill>
              <a:srgbClr val="993300"/>
            </a:solidFill>
            <a:latin typeface="Arial"/>
            <a:cs typeface="Arial"/>
          </a:endParaRPr>
        </a:p>
        <a:p>
          <a:pPr algn="l" rtl="0">
            <a:defRPr sz="1000"/>
          </a:pPr>
          <a:r>
            <a:rPr lang="en-US" sz="1300" b="1" i="0" u="none" strike="noStrike" baseline="0">
              <a:solidFill>
                <a:srgbClr val="00B050"/>
              </a:solidFill>
              <a:latin typeface="Arial"/>
              <a:cs typeface="Arial"/>
            </a:rPr>
            <a:t>Other names that are used for the Independent X Variable(s) are </a:t>
          </a:r>
        </a:p>
        <a:p>
          <a:pPr algn="l" rtl="0">
            <a:defRPr sz="1000"/>
          </a:pPr>
          <a:r>
            <a:rPr lang="en-US" sz="1300" b="1" i="0" u="none" strike="noStrike" baseline="0">
              <a:solidFill>
                <a:srgbClr val="00B050"/>
              </a:solidFill>
              <a:latin typeface="Arial"/>
              <a:cs typeface="Arial"/>
            </a:rPr>
            <a:t>Explanatory Variable(s) Regressor(s), Input Variable(s) or Exogenous Variable(s).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19050</xdr:rowOff>
    </xdr:from>
    <xdr:to>
      <xdr:col>9</xdr:col>
      <xdr:colOff>85725</xdr:colOff>
      <xdr:row>29</xdr:row>
      <xdr:rowOff>47625</xdr:rowOff>
    </xdr:to>
    <xdr:sp macro="" textlink="">
      <xdr:nvSpPr>
        <xdr:cNvPr id="2049" name="Text 1"/>
        <xdr:cNvSpPr txBox="1">
          <a:spLocks noChangeArrowheads="1"/>
        </xdr:cNvSpPr>
      </xdr:nvSpPr>
      <xdr:spPr bwMode="auto">
        <a:xfrm>
          <a:off x="66675" y="19050"/>
          <a:ext cx="5505450" cy="47244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1300"/>
            </a:lnSpc>
            <a:defRPr sz="1000"/>
          </a:pPr>
          <a:r>
            <a:rPr lang="en-US" sz="1200" b="1" i="0" u="none" strike="noStrike" baseline="0">
              <a:solidFill>
                <a:srgbClr val="0000FF"/>
              </a:solidFill>
              <a:latin typeface="Arial"/>
              <a:cs typeface="Arial"/>
            </a:rPr>
            <a:t>Classic Formula for a line (used by Excel for graph trendline)</a:t>
          </a:r>
        </a:p>
        <a:p>
          <a:pPr algn="l" rtl="0">
            <a:lnSpc>
              <a:spcPts val="1300"/>
            </a:lnSpc>
            <a:defRPr sz="1000"/>
          </a:pPr>
          <a:r>
            <a:rPr lang="en-US" sz="1200" b="1" i="0" u="none" strike="noStrike" baseline="0">
              <a:solidFill>
                <a:srgbClr val="0000FF"/>
              </a:solidFill>
              <a:latin typeface="Arial"/>
              <a:cs typeface="Arial"/>
            </a:rPr>
            <a:t>Y = m X + b,  m = Slope and b = Y Intercept</a:t>
          </a:r>
        </a:p>
        <a:p>
          <a:pPr algn="l" rtl="0">
            <a:lnSpc>
              <a:spcPts val="1300"/>
            </a:lnSpc>
            <a:defRPr sz="1000"/>
          </a:pPr>
          <a:endParaRPr lang="en-US" sz="1200" b="0" i="0" u="none" strike="noStrike" baseline="0">
            <a:solidFill>
              <a:srgbClr val="000000"/>
            </a:solidFill>
            <a:latin typeface="Arial"/>
            <a:cs typeface="Arial"/>
          </a:endParaRPr>
        </a:p>
        <a:p>
          <a:pPr algn="l" rtl="0">
            <a:lnSpc>
              <a:spcPts val="1700"/>
            </a:lnSpc>
            <a:defRPr sz="1000"/>
          </a:pPr>
          <a:r>
            <a:rPr lang="en-US" sz="1600" b="1" i="0" u="none" strike="noStrike" baseline="0">
              <a:solidFill>
                <a:srgbClr val="000000"/>
              </a:solidFill>
              <a:latin typeface="Times New Roman"/>
              <a:cs typeface="Times New Roman"/>
            </a:rPr>
            <a:t>Phenomenon or Population Linear Regression Notation</a:t>
          </a:r>
          <a:r>
            <a:rPr lang="en-US" sz="1600" b="0" i="0" u="none" strike="noStrike" baseline="0">
              <a:solidFill>
                <a:srgbClr val="000000"/>
              </a:solidFill>
              <a:latin typeface="Times New Roman"/>
              <a:cs typeface="Times New Roman"/>
            </a:rPr>
            <a:t> </a:t>
          </a:r>
        </a:p>
        <a:p>
          <a:pPr algn="l" rtl="0">
            <a:lnSpc>
              <a:spcPts val="1900"/>
            </a:lnSpc>
            <a:defRPr sz="1000"/>
          </a:pPr>
          <a:r>
            <a:rPr lang="en-US" sz="1600" b="1" i="0" u="none" strike="noStrike" baseline="0">
              <a:solidFill>
                <a:srgbClr val="000000"/>
              </a:solidFill>
              <a:latin typeface="Times New Roman"/>
              <a:cs typeface="Times New Roman"/>
            </a:rPr>
            <a:t>Y = </a:t>
          </a:r>
          <a:r>
            <a:rPr lang="en-US" sz="1600" b="1" i="0" u="none" strike="noStrike" baseline="0">
              <a:solidFill>
                <a:srgbClr val="000000"/>
              </a:solidFill>
              <a:latin typeface="Symbol"/>
            </a:rPr>
            <a:t>b</a:t>
          </a:r>
          <a:r>
            <a:rPr lang="en-US" sz="1600" b="1" i="0" u="none" strike="noStrike" baseline="-25000">
              <a:solidFill>
                <a:srgbClr val="000000"/>
              </a:solidFill>
              <a:latin typeface="Times New Roman"/>
              <a:cs typeface="Times New Roman"/>
            </a:rPr>
            <a:t>0</a:t>
          </a:r>
          <a:r>
            <a:rPr lang="en-US" sz="1600" b="1" i="0" u="none" strike="noStrike" baseline="0">
              <a:solidFill>
                <a:srgbClr val="000000"/>
              </a:solidFill>
              <a:latin typeface="Times New Roman"/>
              <a:cs typeface="Times New Roman"/>
            </a:rPr>
            <a:t> +</a:t>
          </a:r>
          <a:r>
            <a:rPr lang="en-US" sz="1600" b="1" i="0" u="none" strike="noStrike" baseline="0">
              <a:solidFill>
                <a:srgbClr val="000000"/>
              </a:solidFill>
              <a:latin typeface="Symbol"/>
            </a:rPr>
            <a:t>b</a:t>
          </a:r>
          <a:r>
            <a:rPr lang="en-US" sz="1600" b="1" i="0" u="none" strike="noStrike" baseline="-25000">
              <a:solidFill>
                <a:srgbClr val="000000"/>
              </a:solidFill>
              <a:latin typeface="Times New Roman"/>
              <a:cs typeface="Times New Roman"/>
            </a:rPr>
            <a:t>1</a:t>
          </a:r>
          <a:r>
            <a:rPr lang="en-US" sz="1600" b="1" i="0" u="none" strike="noStrike" baseline="0">
              <a:solidFill>
                <a:srgbClr val="000000"/>
              </a:solidFill>
              <a:latin typeface="Times New Roman"/>
              <a:cs typeface="Times New Roman"/>
            </a:rPr>
            <a:t>X + </a:t>
          </a:r>
          <a:r>
            <a:rPr lang="en-US" sz="1600" b="1" i="0" u="none" strike="noStrike" baseline="0">
              <a:solidFill>
                <a:srgbClr val="000000"/>
              </a:solidFill>
              <a:latin typeface="Times New Roman" pitchFamily="18" charset="0"/>
              <a:cs typeface="Times New Roman" pitchFamily="18" charset="0"/>
            </a:rPr>
            <a:t>e</a:t>
          </a:r>
          <a:r>
            <a:rPr lang="en-US" sz="1600" b="0" i="0" u="none" strike="noStrike" baseline="0">
              <a:solidFill>
                <a:srgbClr val="000000"/>
              </a:solidFill>
              <a:latin typeface="Times New Roman"/>
              <a:cs typeface="Times New Roman"/>
            </a:rPr>
            <a:t>  [page 493 </a:t>
          </a:r>
          <a:r>
            <a:rPr lang="en-US" sz="1000" b="0" i="0" u="none" strike="noStrike" baseline="0">
              <a:solidFill>
                <a:srgbClr val="000000"/>
              </a:solidFill>
              <a:latin typeface="Times New Roman"/>
              <a:cs typeface="Times New Roman"/>
            </a:rPr>
            <a:t>(2nd edition) </a:t>
          </a:r>
          <a:r>
            <a:rPr lang="en-US" sz="1600" b="0" i="0" u="none" strike="noStrike" baseline="0">
              <a:solidFill>
                <a:srgbClr val="C00000"/>
              </a:solidFill>
              <a:latin typeface="Times New Roman"/>
              <a:cs typeface="Times New Roman"/>
            </a:rPr>
            <a:t>439 </a:t>
          </a:r>
          <a:r>
            <a:rPr lang="en-US" sz="1000" b="0" i="0" u="none" strike="noStrike" baseline="0">
              <a:solidFill>
                <a:srgbClr val="C00000"/>
              </a:solidFill>
              <a:latin typeface="Times New Roman"/>
              <a:cs typeface="Times New Roman"/>
            </a:rPr>
            <a:t>(1st edition) </a:t>
          </a:r>
          <a:r>
            <a:rPr lang="en-US" sz="1600" b="0" i="0" u="none" strike="noStrike" baseline="0">
              <a:solidFill>
                <a:sysClr val="windowText" lastClr="000000"/>
              </a:solidFill>
              <a:latin typeface="Times New Roman"/>
              <a:cs typeface="Times New Roman"/>
            </a:rPr>
            <a:t>],</a:t>
          </a:r>
          <a:r>
            <a:rPr lang="en-US" sz="1600" b="0" i="0" u="none" strike="noStrike" baseline="0">
              <a:solidFill>
                <a:srgbClr val="C00000"/>
              </a:solidFill>
              <a:latin typeface="Times New Roman"/>
              <a:cs typeface="Times New Roman"/>
            </a:rPr>
            <a:t> </a:t>
          </a:r>
          <a:r>
            <a:rPr lang="en-US" sz="1600" b="0" i="0" u="none" strike="noStrike" baseline="0">
              <a:solidFill>
                <a:srgbClr val="000000"/>
              </a:solidFill>
              <a:latin typeface="Times New Roman"/>
              <a:cs typeface="Times New Roman"/>
            </a:rPr>
            <a:t>where </a:t>
          </a:r>
        </a:p>
        <a:p>
          <a:pPr algn="l" rtl="0">
            <a:lnSpc>
              <a:spcPts val="1900"/>
            </a:lnSpc>
            <a:defRPr sz="1000"/>
          </a:pPr>
          <a:r>
            <a:rPr lang="en-US" sz="1600" b="0" i="0" u="none" strike="noStrike" baseline="0">
              <a:solidFill>
                <a:srgbClr val="000000"/>
              </a:solidFill>
              <a:latin typeface="Symbol"/>
            </a:rPr>
            <a:t>b</a:t>
          </a:r>
          <a:r>
            <a:rPr lang="en-US" sz="1600" b="0" i="0" u="none" strike="noStrike" baseline="-25000">
              <a:solidFill>
                <a:srgbClr val="000000"/>
              </a:solidFill>
              <a:latin typeface="Times New Roman"/>
              <a:cs typeface="Times New Roman"/>
            </a:rPr>
            <a:t>0</a:t>
          </a:r>
          <a:r>
            <a:rPr lang="en-US" sz="1600" b="0" i="0" u="none" strike="noStrike" baseline="0">
              <a:solidFill>
                <a:srgbClr val="000000"/>
              </a:solidFill>
              <a:latin typeface="Times New Roman"/>
              <a:cs typeface="Times New Roman"/>
            </a:rPr>
            <a:t> = Y Intercept for the population regression line</a:t>
          </a:r>
        </a:p>
        <a:p>
          <a:pPr algn="l" rtl="0">
            <a:lnSpc>
              <a:spcPts val="1900"/>
            </a:lnSpc>
            <a:defRPr sz="1000"/>
          </a:pPr>
          <a:r>
            <a:rPr lang="en-US" sz="1600" b="0" i="0" u="none" strike="noStrike" baseline="0">
              <a:solidFill>
                <a:srgbClr val="000000"/>
              </a:solidFill>
              <a:latin typeface="Symbol"/>
            </a:rPr>
            <a:t>b</a:t>
          </a:r>
          <a:r>
            <a:rPr lang="en-US" sz="1600" b="0" i="0" u="none" strike="noStrike" baseline="-25000">
              <a:solidFill>
                <a:srgbClr val="000000"/>
              </a:solidFill>
              <a:latin typeface="Times New Roman"/>
              <a:cs typeface="Times New Roman"/>
            </a:rPr>
            <a:t>1</a:t>
          </a:r>
          <a:r>
            <a:rPr lang="en-US" sz="1600" b="0" i="0" u="none" strike="noStrike" baseline="0">
              <a:solidFill>
                <a:srgbClr val="000000"/>
              </a:solidFill>
              <a:latin typeface="Times New Roman"/>
              <a:cs typeface="Times New Roman"/>
            </a:rPr>
            <a:t> = Slope for the population regression line</a:t>
          </a:r>
        </a:p>
        <a:p>
          <a:pPr algn="l" rtl="0">
            <a:defRPr sz="1000"/>
          </a:pPr>
          <a:r>
            <a:rPr lang="en-US" sz="1600" b="0" i="0" u="none" strike="noStrike" baseline="0">
              <a:solidFill>
                <a:srgbClr val="000000"/>
              </a:solidFill>
              <a:latin typeface="Times New Roman" pitchFamily="18" charset="0"/>
              <a:cs typeface="Times New Roman" pitchFamily="18" charset="0"/>
            </a:rPr>
            <a:t>e</a:t>
          </a:r>
          <a:r>
            <a:rPr lang="en-US" sz="1600" b="0" i="0" u="none" strike="noStrike" baseline="0">
              <a:solidFill>
                <a:srgbClr val="000000"/>
              </a:solidFill>
              <a:latin typeface="Times New Roman"/>
              <a:cs typeface="Times New Roman"/>
            </a:rPr>
            <a:t> = Random error (This error term shows that Y values vary around the population regression line.)</a:t>
          </a:r>
        </a:p>
        <a:p>
          <a:pPr algn="l" rtl="0">
            <a:lnSpc>
              <a:spcPts val="1800"/>
            </a:lnSpc>
            <a:defRPr sz="1000"/>
          </a:pPr>
          <a:r>
            <a:rPr lang="en-US" sz="1600" b="0" i="0" u="none" strike="noStrike" baseline="0">
              <a:solidFill>
                <a:srgbClr val="000000"/>
              </a:solidFill>
              <a:latin typeface="Symbol"/>
            </a:rPr>
            <a:t>s</a:t>
          </a:r>
          <a:r>
            <a:rPr lang="en-US" sz="1600" b="0" i="0" u="none" strike="noStrike" baseline="30000">
              <a:solidFill>
                <a:srgbClr val="000000"/>
              </a:solidFill>
              <a:latin typeface="Times New Roman"/>
              <a:cs typeface="Times New Roman"/>
            </a:rPr>
            <a:t>2</a:t>
          </a:r>
          <a:r>
            <a:rPr lang="en-US" sz="1600" b="0" i="0" u="none" strike="noStrike" baseline="-25000">
              <a:solidFill>
                <a:srgbClr val="000000"/>
              </a:solidFill>
              <a:latin typeface="Times New Roman" pitchFamily="18" charset="0"/>
              <a:cs typeface="Times New Roman" pitchFamily="18" charset="0"/>
            </a:rPr>
            <a:t>e</a:t>
          </a:r>
          <a:r>
            <a:rPr lang="en-US" sz="1600" b="0" i="0" u="none" strike="noStrike" baseline="0">
              <a:solidFill>
                <a:srgbClr val="000000"/>
              </a:solidFill>
              <a:latin typeface="Times New Roman"/>
              <a:cs typeface="Times New Roman"/>
            </a:rPr>
            <a:t>= Variance(</a:t>
          </a:r>
          <a:r>
            <a:rPr lang="en-US" sz="1600" b="0" i="0" u="none" strike="noStrike" baseline="0">
              <a:solidFill>
                <a:srgbClr val="000000"/>
              </a:solidFill>
              <a:latin typeface="Times New Roman" pitchFamily="18" charset="0"/>
              <a:cs typeface="Times New Roman" pitchFamily="18" charset="0"/>
            </a:rPr>
            <a:t>e</a:t>
          </a:r>
          <a:r>
            <a:rPr lang="en-US" sz="1600" b="0" i="0" u="none" strike="noStrike" baseline="0">
              <a:solidFill>
                <a:srgbClr val="000000"/>
              </a:solidFill>
              <a:latin typeface="Times New Roman"/>
              <a:cs typeface="Times New Roman"/>
            </a:rPr>
            <a:t>) = Variance of the random errors</a:t>
          </a:r>
        </a:p>
        <a:p>
          <a:pPr algn="l" rtl="0">
            <a:lnSpc>
              <a:spcPts val="1700"/>
            </a:lnSpc>
            <a:defRPr sz="1000"/>
          </a:pPr>
          <a:endParaRPr lang="en-US" sz="1600" b="0" i="0" u="none" strike="noStrike" baseline="0">
            <a:solidFill>
              <a:srgbClr val="000000"/>
            </a:solidFill>
            <a:latin typeface="Times New Roman"/>
            <a:cs typeface="Times New Roman"/>
          </a:endParaRPr>
        </a:p>
        <a:p>
          <a:pPr algn="l" rtl="0">
            <a:lnSpc>
              <a:spcPts val="1700"/>
            </a:lnSpc>
            <a:defRPr sz="1000"/>
          </a:pPr>
          <a:r>
            <a:rPr lang="en-US" sz="1600" b="1" i="0" u="none" strike="noStrike" baseline="0">
              <a:solidFill>
                <a:srgbClr val="000000"/>
              </a:solidFill>
              <a:latin typeface="Times New Roman"/>
              <a:cs typeface="Times New Roman"/>
            </a:rPr>
            <a:t>Sample Regression Line for Simple Linear Regression </a:t>
          </a:r>
        </a:p>
        <a:p>
          <a:pPr algn="l" rtl="0">
            <a:lnSpc>
              <a:spcPts val="1700"/>
            </a:lnSpc>
            <a:defRPr sz="1000"/>
          </a:pPr>
          <a:endParaRPr lang="en-US" sz="1600" b="0" i="0" u="none" strike="noStrike" baseline="0">
            <a:solidFill>
              <a:srgbClr val="000000"/>
            </a:solidFill>
            <a:latin typeface="Times New Roman"/>
            <a:cs typeface="Times New Roman"/>
          </a:endParaRPr>
        </a:p>
        <a:p>
          <a:pPr algn="l" rtl="0">
            <a:lnSpc>
              <a:spcPts val="1700"/>
            </a:lnSpc>
            <a:defRPr sz="1000"/>
          </a:pPr>
          <a:endParaRPr lang="en-US" sz="1600" b="0" i="0" u="none" strike="noStrike" baseline="0">
            <a:solidFill>
              <a:srgbClr val="000000"/>
            </a:solidFill>
            <a:latin typeface="Times New Roman"/>
            <a:cs typeface="Times New Roman"/>
          </a:endParaRPr>
        </a:p>
        <a:p>
          <a:pPr algn="l" rtl="0">
            <a:defRPr sz="1000"/>
          </a:pPr>
          <a:r>
            <a:rPr lang="en-US" sz="1600" b="0" i="0" u="none" strike="noStrike" baseline="0">
              <a:solidFill>
                <a:srgbClr val="000000"/>
              </a:solidFill>
              <a:latin typeface="Times New Roman"/>
              <a:cs typeface="Times New Roman"/>
            </a:rPr>
            <a:t>b</a:t>
          </a:r>
          <a:r>
            <a:rPr lang="en-US" sz="1600" b="0" i="0" u="none" strike="noStrike" baseline="-25000">
              <a:solidFill>
                <a:srgbClr val="000000"/>
              </a:solidFill>
              <a:latin typeface="Times New Roman"/>
              <a:cs typeface="Times New Roman"/>
            </a:rPr>
            <a:t>0</a:t>
          </a:r>
          <a:r>
            <a:rPr lang="en-US" sz="1600" b="0" i="0" u="none" strike="noStrike" baseline="0">
              <a:solidFill>
                <a:srgbClr val="000000"/>
              </a:solidFill>
              <a:latin typeface="Times New Roman"/>
              <a:cs typeface="Times New Roman"/>
            </a:rPr>
            <a:t> = Y Intercept for the regression line fitted to the sample data,</a:t>
          </a:r>
        </a:p>
        <a:p>
          <a:pPr algn="l" rtl="0">
            <a:lnSpc>
              <a:spcPts val="1700"/>
            </a:lnSpc>
            <a:defRPr sz="1000"/>
          </a:pPr>
          <a:r>
            <a:rPr lang="en-US" sz="1600" b="0" i="0" u="none" strike="noStrike" baseline="0">
              <a:solidFill>
                <a:srgbClr val="000000"/>
              </a:solidFill>
              <a:latin typeface="Times New Roman"/>
              <a:cs typeface="Times New Roman"/>
            </a:rPr>
            <a:t>b</a:t>
          </a:r>
          <a:r>
            <a:rPr lang="en-US" sz="1600" b="0" i="0" u="none" strike="noStrike" baseline="-25000">
              <a:solidFill>
                <a:srgbClr val="000000"/>
              </a:solidFill>
              <a:latin typeface="Times New Roman"/>
              <a:cs typeface="Times New Roman"/>
            </a:rPr>
            <a:t>1</a:t>
          </a:r>
          <a:r>
            <a:rPr lang="en-US" sz="1600" b="0" i="0" u="none" strike="noStrike" baseline="0">
              <a:solidFill>
                <a:srgbClr val="000000"/>
              </a:solidFill>
              <a:latin typeface="Times New Roman"/>
              <a:cs typeface="Times New Roman"/>
            </a:rPr>
            <a:t> = Slope for the regression line fitted to the sample data,</a:t>
          </a:r>
        </a:p>
        <a:p>
          <a:pPr algn="l" rtl="0">
            <a:defRPr sz="1000"/>
          </a:pPr>
          <a:r>
            <a:rPr lang="en-US" sz="1600" b="1" i="0" u="none" strike="noStrike" baseline="0">
              <a:solidFill>
                <a:schemeClr val="accent6">
                  <a:lumMod val="50000"/>
                </a:schemeClr>
              </a:solidFill>
              <a:latin typeface="Times New Roman" pitchFamily="18" charset="0"/>
              <a:cs typeface="Times New Roman" pitchFamily="18" charset="0"/>
            </a:rPr>
            <a:t>b</a:t>
          </a:r>
          <a:r>
            <a:rPr lang="en-US" sz="1600" b="1" i="0" u="none" strike="noStrike" baseline="-25000">
              <a:solidFill>
                <a:schemeClr val="accent6">
                  <a:lumMod val="50000"/>
                </a:schemeClr>
              </a:solidFill>
              <a:latin typeface="Times New Roman" pitchFamily="18" charset="0"/>
              <a:cs typeface="Times New Roman" pitchFamily="18" charset="0"/>
            </a:rPr>
            <a:t>1</a:t>
          </a:r>
          <a:r>
            <a:rPr lang="en-US" sz="1600" b="1" i="0" u="none" strike="noStrike" baseline="0">
              <a:solidFill>
                <a:schemeClr val="accent6">
                  <a:lumMod val="50000"/>
                </a:schemeClr>
              </a:solidFill>
              <a:latin typeface="Times New Roman" pitchFamily="18" charset="0"/>
              <a:cs typeface="Times New Roman" pitchFamily="18" charset="0"/>
            </a:rPr>
            <a:t> = r •s</a:t>
          </a:r>
          <a:r>
            <a:rPr lang="en-US" sz="1600" b="1" i="0" u="none" strike="noStrike" baseline="-25000">
              <a:solidFill>
                <a:schemeClr val="accent6">
                  <a:lumMod val="50000"/>
                </a:schemeClr>
              </a:solidFill>
              <a:latin typeface="Times New Roman" pitchFamily="18" charset="0"/>
              <a:cs typeface="Times New Roman" pitchFamily="18" charset="0"/>
            </a:rPr>
            <a:t>y</a:t>
          </a:r>
          <a:r>
            <a:rPr lang="en-US" sz="1600" b="1" i="0" u="none" strike="noStrike" baseline="0">
              <a:solidFill>
                <a:schemeClr val="accent6">
                  <a:lumMod val="50000"/>
                </a:schemeClr>
              </a:solidFill>
              <a:latin typeface="Times New Roman" pitchFamily="18" charset="0"/>
              <a:cs typeface="Times New Roman" pitchFamily="18" charset="0"/>
            </a:rPr>
            <a:t>/s</a:t>
          </a:r>
          <a:r>
            <a:rPr lang="en-US" sz="1600" b="1" i="0" u="none" strike="noStrike" baseline="-25000">
              <a:solidFill>
                <a:schemeClr val="accent6">
                  <a:lumMod val="50000"/>
                </a:schemeClr>
              </a:solidFill>
              <a:latin typeface="Times New Roman" pitchFamily="18" charset="0"/>
              <a:cs typeface="Times New Roman" pitchFamily="18" charset="0"/>
            </a:rPr>
            <a:t>x</a:t>
          </a:r>
          <a:r>
            <a:rPr lang="en-US" sz="1600" b="1" i="0" u="none" strike="noStrike" baseline="0">
              <a:solidFill>
                <a:schemeClr val="accent6">
                  <a:lumMod val="50000"/>
                </a:schemeClr>
              </a:solidFill>
              <a:latin typeface="Times New Roman" pitchFamily="18" charset="0"/>
              <a:cs typeface="Times New Roman" pitchFamily="18" charset="0"/>
            </a:rPr>
            <a:t>, where s</a:t>
          </a:r>
          <a:r>
            <a:rPr lang="en-US" sz="1600" b="1" i="0" u="none" strike="noStrike" baseline="-25000">
              <a:solidFill>
                <a:schemeClr val="accent6">
                  <a:lumMod val="50000"/>
                </a:schemeClr>
              </a:solidFill>
              <a:latin typeface="Times New Roman" pitchFamily="18" charset="0"/>
              <a:cs typeface="Times New Roman" pitchFamily="18" charset="0"/>
            </a:rPr>
            <a:t>x</a:t>
          </a:r>
          <a:r>
            <a:rPr lang="en-US" sz="1600" b="1" i="0" u="none" strike="noStrike" baseline="0">
              <a:solidFill>
                <a:schemeClr val="accent6">
                  <a:lumMod val="50000"/>
                </a:schemeClr>
              </a:solidFill>
              <a:latin typeface="Times New Roman" pitchFamily="18" charset="0"/>
              <a:cs typeface="Times New Roman" pitchFamily="18" charset="0"/>
            </a:rPr>
            <a:t> = sample standard deviation of X values, </a:t>
          </a:r>
        </a:p>
        <a:p>
          <a:pPr algn="l" rtl="0">
            <a:lnSpc>
              <a:spcPts val="1700"/>
            </a:lnSpc>
            <a:defRPr sz="1000"/>
          </a:pPr>
          <a:r>
            <a:rPr lang="en-US" sz="1600" b="1" i="0" baseline="0">
              <a:solidFill>
                <a:schemeClr val="accent6">
                  <a:lumMod val="50000"/>
                </a:schemeClr>
              </a:solidFill>
              <a:latin typeface="Times New Roman" pitchFamily="18" charset="0"/>
              <a:ea typeface="+mn-ea"/>
              <a:cs typeface="Times New Roman" pitchFamily="18" charset="0"/>
            </a:rPr>
            <a:t>        s</a:t>
          </a:r>
          <a:r>
            <a:rPr lang="en-US" sz="1600" b="1" i="0" baseline="-25000">
              <a:solidFill>
                <a:schemeClr val="accent6">
                  <a:lumMod val="50000"/>
                </a:schemeClr>
              </a:solidFill>
              <a:latin typeface="Times New Roman" pitchFamily="18" charset="0"/>
              <a:ea typeface="+mn-ea"/>
              <a:cs typeface="Times New Roman" pitchFamily="18" charset="0"/>
            </a:rPr>
            <a:t>y</a:t>
          </a:r>
          <a:r>
            <a:rPr lang="en-US" sz="1600" b="1" i="0" baseline="0">
              <a:solidFill>
                <a:schemeClr val="accent6">
                  <a:lumMod val="50000"/>
                </a:schemeClr>
              </a:solidFill>
              <a:latin typeface="Times New Roman" pitchFamily="18" charset="0"/>
              <a:ea typeface="+mn-ea"/>
              <a:cs typeface="Times New Roman" pitchFamily="18" charset="0"/>
            </a:rPr>
            <a:t> = sample standard deviation of Y values, and </a:t>
          </a:r>
        </a:p>
        <a:p>
          <a:pPr algn="l" rtl="0">
            <a:lnSpc>
              <a:spcPts val="1700"/>
            </a:lnSpc>
            <a:defRPr sz="1000"/>
          </a:pPr>
          <a:r>
            <a:rPr lang="en-US" sz="1600" b="1" i="0" baseline="0">
              <a:solidFill>
                <a:schemeClr val="accent6">
                  <a:lumMod val="50000"/>
                </a:schemeClr>
              </a:solidFill>
              <a:latin typeface="Times New Roman" pitchFamily="18" charset="0"/>
              <a:ea typeface="+mn-ea"/>
              <a:cs typeface="Times New Roman" pitchFamily="18" charset="0"/>
            </a:rPr>
            <a:t>        r = Pearson correlation between X &amp; Y values. </a:t>
          </a:r>
        </a:p>
        <a:p>
          <a:pPr algn="l" rtl="0">
            <a:lnSpc>
              <a:spcPts val="1900"/>
            </a:lnSpc>
            <a:defRPr sz="1000"/>
          </a:pPr>
          <a:r>
            <a:rPr lang="en-US" sz="1600" b="1" i="0" u="none" strike="noStrike" baseline="0">
              <a:solidFill>
                <a:schemeClr val="accent6">
                  <a:lumMod val="50000"/>
                </a:schemeClr>
              </a:solidFill>
              <a:latin typeface="Times New Roman" pitchFamily="18" charset="0"/>
              <a:ea typeface="+mn-ea"/>
              <a:cs typeface="Times New Roman" pitchFamily="18" charset="0"/>
            </a:rPr>
            <a:t>b</a:t>
          </a:r>
          <a:r>
            <a:rPr lang="en-US" sz="1600" b="1" i="0" u="none" strike="noStrike" baseline="-25000">
              <a:solidFill>
                <a:schemeClr val="accent6">
                  <a:lumMod val="50000"/>
                </a:schemeClr>
              </a:solidFill>
              <a:latin typeface="Times New Roman" pitchFamily="18" charset="0"/>
              <a:ea typeface="+mn-ea"/>
              <a:cs typeface="Times New Roman" pitchFamily="18" charset="0"/>
            </a:rPr>
            <a:t>0</a:t>
          </a:r>
          <a:r>
            <a:rPr lang="en-US" sz="1600" b="1" i="0" u="none" strike="noStrike" baseline="0">
              <a:solidFill>
                <a:schemeClr val="accent6">
                  <a:lumMod val="50000"/>
                </a:schemeClr>
              </a:solidFill>
              <a:latin typeface="Times New Roman" pitchFamily="18" charset="0"/>
              <a:ea typeface="+mn-ea"/>
              <a:cs typeface="Times New Roman" pitchFamily="18" charset="0"/>
            </a:rPr>
            <a:t> = Y-bar - b</a:t>
          </a:r>
          <a:r>
            <a:rPr lang="en-US" sz="1600" b="1" i="0" u="none" strike="noStrike" baseline="-25000">
              <a:solidFill>
                <a:schemeClr val="accent6">
                  <a:lumMod val="50000"/>
                </a:schemeClr>
              </a:solidFill>
              <a:latin typeface="Times New Roman" pitchFamily="18" charset="0"/>
              <a:ea typeface="+mn-ea"/>
              <a:cs typeface="Times New Roman" pitchFamily="18" charset="0"/>
            </a:rPr>
            <a:t>1</a:t>
          </a:r>
          <a:r>
            <a:rPr lang="en-US" sz="1600" b="1" i="0" u="none" strike="noStrike" baseline="0">
              <a:solidFill>
                <a:schemeClr val="accent6">
                  <a:lumMod val="50000"/>
                </a:schemeClr>
              </a:solidFill>
              <a:latin typeface="Calibri"/>
              <a:ea typeface="+mn-ea"/>
              <a:cs typeface="Times New Roman" pitchFamily="18" charset="0"/>
            </a:rPr>
            <a:t>•X-bar   [formulas page </a:t>
          </a:r>
          <a:r>
            <a:rPr lang="en-US" sz="1600" b="1" i="0" baseline="0">
              <a:solidFill>
                <a:schemeClr val="accent6">
                  <a:lumMod val="50000"/>
                </a:schemeClr>
              </a:solidFill>
              <a:effectLst/>
              <a:latin typeface="+mn-lt"/>
              <a:ea typeface="+mn-ea"/>
              <a:cs typeface="+mn-cs"/>
            </a:rPr>
            <a:t>152</a:t>
          </a:r>
          <a:r>
            <a:rPr lang="en-US" sz="1000" b="0" i="0" baseline="0">
              <a:solidFill>
                <a:schemeClr val="accent6">
                  <a:lumMod val="50000"/>
                </a:schemeClr>
              </a:solidFill>
              <a:effectLst/>
              <a:latin typeface="+mn-lt"/>
              <a:ea typeface="+mn-ea"/>
              <a:cs typeface="+mn-cs"/>
            </a:rPr>
            <a:t> (2nd edition) </a:t>
          </a:r>
          <a:r>
            <a:rPr lang="en-US" sz="1600" b="1" i="0" u="none" strike="noStrike" baseline="0">
              <a:solidFill>
                <a:srgbClr val="C00000"/>
              </a:solidFill>
              <a:latin typeface="Calibri"/>
              <a:ea typeface="+mn-ea"/>
              <a:cs typeface="Times New Roman" pitchFamily="18" charset="0"/>
            </a:rPr>
            <a:t>197</a:t>
          </a:r>
          <a:r>
            <a:rPr lang="en-US" sz="1000" b="0" i="0" baseline="0">
              <a:solidFill>
                <a:srgbClr val="C00000"/>
              </a:solidFill>
              <a:effectLst/>
              <a:latin typeface="+mn-lt"/>
              <a:ea typeface="+mn-ea"/>
              <a:cs typeface="+mn-cs"/>
            </a:rPr>
            <a:t>(1st edition) </a:t>
          </a:r>
          <a:r>
            <a:rPr lang="en-US" sz="1600" b="1" i="0" u="none" strike="noStrike" baseline="0">
              <a:solidFill>
                <a:schemeClr val="accent6">
                  <a:lumMod val="50000"/>
                </a:schemeClr>
              </a:solidFill>
              <a:effectLst/>
              <a:latin typeface="Calibri"/>
              <a:ea typeface="+mn-ea"/>
              <a:cs typeface="Times New Roman" pitchFamily="18" charset="0"/>
            </a:rPr>
            <a:t>]</a:t>
          </a:r>
          <a:endParaRPr lang="en-US" sz="1600" b="1" i="0" u="none" strike="noStrike" baseline="0">
            <a:solidFill>
              <a:schemeClr val="accent6">
                <a:lumMod val="50000"/>
              </a:schemeClr>
            </a:solidFill>
            <a:latin typeface="Times New Roman" pitchFamily="18" charset="0"/>
            <a:cs typeface="Times New Roman" pitchFamily="18" charset="0"/>
          </a:endParaRPr>
        </a:p>
        <a:p>
          <a:pPr algn="l" rtl="0">
            <a:lnSpc>
              <a:spcPts val="1700"/>
            </a:lnSpc>
            <a:defRPr sz="1000"/>
          </a:pPr>
          <a:endParaRPr lang="en-US" sz="1600" b="0" i="0" u="none" strike="noStrike" baseline="0">
            <a:solidFill>
              <a:srgbClr val="000000"/>
            </a:solidFill>
            <a:latin typeface="Times New Roman"/>
            <a:cs typeface="Times New Roman"/>
          </a:endParaRPr>
        </a:p>
        <a:p>
          <a:pPr algn="l" rtl="0">
            <a:lnSpc>
              <a:spcPts val="1700"/>
            </a:lnSpc>
            <a:defRPr sz="1000"/>
          </a:pPr>
          <a:endParaRPr lang="en-US" sz="1600" b="0" i="0" u="none" strike="noStrike" baseline="0">
            <a:solidFill>
              <a:srgbClr val="000000"/>
            </a:solidFill>
            <a:latin typeface="Times New Roman"/>
            <a:cs typeface="Times New Roman"/>
          </a:endParaRPr>
        </a:p>
      </xdr:txBody>
    </xdr:sp>
    <xdr:clientData/>
  </xdr:twoCellAnchor>
  <xdr:twoCellAnchor>
    <xdr:from>
      <xdr:col>0</xdr:col>
      <xdr:colOff>85725</xdr:colOff>
      <xdr:row>16</xdr:row>
      <xdr:rowOff>76200</xdr:rowOff>
    </xdr:from>
    <xdr:to>
      <xdr:col>3</xdr:col>
      <xdr:colOff>266700</xdr:colOff>
      <xdr:row>17</xdr:row>
      <xdr:rowOff>142875</xdr:rowOff>
    </xdr:to>
    <xdr:sp macro="" textlink="">
      <xdr:nvSpPr>
        <xdr:cNvPr id="2054" name="Text 6"/>
        <xdr:cNvSpPr txBox="1">
          <a:spLocks noChangeArrowheads="1"/>
        </xdr:cNvSpPr>
      </xdr:nvSpPr>
      <xdr:spPr bwMode="auto">
        <a:xfrm>
          <a:off x="85725" y="2667000"/>
          <a:ext cx="2009775" cy="2286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Line Fitted to Sample Data</a:t>
          </a:r>
        </a:p>
      </xdr:txBody>
    </xdr:sp>
    <xdr:clientData/>
  </xdr:twoCellAnchor>
  <mc:AlternateContent xmlns:mc="http://schemas.openxmlformats.org/markup-compatibility/2006">
    <mc:Choice xmlns:a14="http://schemas.microsoft.com/office/drawing/2010/main" Requires="a14">
      <xdr:twoCellAnchor editAs="oneCell">
        <xdr:from>
          <xdr:col>3</xdr:col>
          <xdr:colOff>447675</xdr:colOff>
          <xdr:row>16</xdr:row>
          <xdr:rowOff>38100</xdr:rowOff>
        </xdr:from>
        <xdr:to>
          <xdr:col>6</xdr:col>
          <xdr:colOff>152400</xdr:colOff>
          <xdr:row>18</xdr:row>
          <xdr:rowOff>57150</xdr:rowOff>
        </xdr:to>
        <xdr:sp macro="" textlink="">
          <xdr:nvSpPr>
            <xdr:cNvPr id="2053" name="Picture 5" hidden="1">
              <a:extLst>
                <a:ext uri="{63B3BB69-23CF-44E3-9099-C40C66FF867C}">
                  <a14:compatExt spid="_x0000_s2053"/>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9525</xdr:colOff>
      <xdr:row>0</xdr:row>
      <xdr:rowOff>133350</xdr:rowOff>
    </xdr:from>
    <xdr:to>
      <xdr:col>8</xdr:col>
      <xdr:colOff>19050</xdr:colOff>
      <xdr:row>2</xdr:row>
      <xdr:rowOff>66675</xdr:rowOff>
    </xdr:to>
    <xdr:sp macro="" textlink="">
      <xdr:nvSpPr>
        <xdr:cNvPr id="4099" name="Text 3"/>
        <xdr:cNvSpPr txBox="1">
          <a:spLocks noChangeArrowheads="1"/>
        </xdr:cNvSpPr>
      </xdr:nvSpPr>
      <xdr:spPr bwMode="auto">
        <a:xfrm>
          <a:off x="2447925" y="133350"/>
          <a:ext cx="2447925" cy="25717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 </a:t>
          </a:r>
          <a:r>
            <a:rPr lang="en-US" sz="1400" b="1" i="0" u="none" strike="noStrike" baseline="0">
              <a:solidFill>
                <a:srgbClr val="000000"/>
              </a:solidFill>
              <a:latin typeface="Arial"/>
              <a:cs typeface="Arial"/>
            </a:rPr>
            <a:t>(also denoted by Y-hat)</a:t>
          </a:r>
        </a:p>
      </xdr:txBody>
    </xdr:sp>
    <xdr:clientData/>
  </xdr:twoCellAnchor>
  <xdr:twoCellAnchor>
    <xdr:from>
      <xdr:col>0</xdr:col>
      <xdr:colOff>19050</xdr:colOff>
      <xdr:row>2</xdr:row>
      <xdr:rowOff>133350</xdr:rowOff>
    </xdr:from>
    <xdr:to>
      <xdr:col>8</xdr:col>
      <xdr:colOff>542925</xdr:colOff>
      <xdr:row>14</xdr:row>
      <xdr:rowOff>114300</xdr:rowOff>
    </xdr:to>
    <xdr:sp macro="" textlink="">
      <xdr:nvSpPr>
        <xdr:cNvPr id="4100" name="Text 4"/>
        <xdr:cNvSpPr txBox="1">
          <a:spLocks noChangeArrowheads="1"/>
        </xdr:cNvSpPr>
      </xdr:nvSpPr>
      <xdr:spPr bwMode="auto">
        <a:xfrm>
          <a:off x="19050" y="457200"/>
          <a:ext cx="5400675" cy="1924050"/>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0">
            <a:defRPr sz="1000"/>
          </a:pPr>
          <a:r>
            <a:rPr lang="en-US" sz="1200" b="0" i="0" u="none" strike="noStrike" baseline="0">
              <a:solidFill>
                <a:srgbClr val="000000"/>
              </a:solidFill>
              <a:latin typeface="Arial"/>
              <a:cs typeface="Arial"/>
            </a:rPr>
            <a:t>Y-hat = b</a:t>
          </a:r>
          <a:r>
            <a:rPr lang="en-US" sz="1200" b="0" i="0" u="none" strike="noStrike" baseline="-25000">
              <a:solidFill>
                <a:srgbClr val="000000"/>
              </a:solidFill>
              <a:latin typeface="Arial"/>
              <a:cs typeface="Arial"/>
            </a:rPr>
            <a:t>0</a:t>
          </a:r>
          <a:r>
            <a:rPr lang="en-US" sz="1200" b="0" i="0" u="none" strike="noStrike" baseline="0">
              <a:solidFill>
                <a:srgbClr val="000000"/>
              </a:solidFill>
              <a:latin typeface="Arial"/>
              <a:cs typeface="Arial"/>
            </a:rPr>
            <a:t> + b</a:t>
          </a:r>
          <a:r>
            <a:rPr lang="en-US" sz="1200" b="0" i="0" u="none" strike="noStrike" baseline="-25000">
              <a:solidFill>
                <a:srgbClr val="000000"/>
              </a:solidFill>
              <a:latin typeface="Arial"/>
              <a:cs typeface="Arial"/>
            </a:rPr>
            <a:t>1</a:t>
          </a:r>
          <a:r>
            <a:rPr lang="en-US" sz="1200" b="0" i="0" u="none" strike="noStrike" baseline="0">
              <a:solidFill>
                <a:srgbClr val="000000"/>
              </a:solidFill>
              <a:latin typeface="Arial"/>
              <a:cs typeface="Arial"/>
            </a:rPr>
            <a:t>X (simple model)   </a:t>
          </a:r>
          <a:r>
            <a:rPr lang="en-US" sz="1200" b="1" i="0" u="none" strike="noStrike" baseline="0">
              <a:solidFill>
                <a:srgbClr val="000000"/>
              </a:solidFill>
              <a:latin typeface="Arial"/>
              <a:cs typeface="Arial"/>
            </a:rPr>
            <a:t>Y-hat = f[predictor variable(s)]</a:t>
          </a: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Residual </a:t>
          </a: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Y - (Y-hat)</a:t>
          </a:r>
          <a:r>
            <a:rPr lang="en-US" sz="1200" b="0" i="0" u="none" strike="noStrike" baseline="0">
              <a:solidFill>
                <a:srgbClr val="000000"/>
              </a:solidFill>
              <a:latin typeface="Arial"/>
              <a:cs typeface="Arial"/>
            </a:rPr>
            <a:t> = error estimate based on estimated regression model</a:t>
          </a:r>
        </a:p>
        <a:p>
          <a:pPr algn="ctr" rtl="0">
            <a:defRPr sz="1000"/>
          </a:pPr>
          <a:r>
            <a:rPr lang="en-US" sz="1200" b="0" i="0" u="none" strike="noStrike" baseline="0">
              <a:solidFill>
                <a:srgbClr val="000000"/>
              </a:solidFill>
              <a:latin typeface="Arial"/>
              <a:cs typeface="Arial"/>
            </a:rPr>
            <a:t>Page  150 &amp; 580 </a:t>
          </a:r>
          <a:r>
            <a:rPr lang="en-US" sz="1000" b="0" i="0" baseline="0">
              <a:effectLst/>
              <a:latin typeface="+mn-lt"/>
              <a:ea typeface="+mn-ea"/>
              <a:cs typeface="+mn-cs"/>
            </a:rPr>
            <a:t>(2nd editio</a:t>
          </a:r>
          <a:r>
            <a:rPr lang="en-US" sz="1000" b="0" i="0" baseline="0">
              <a:solidFill>
                <a:sysClr val="windowText" lastClr="000000"/>
              </a:solidFill>
              <a:effectLst/>
              <a:latin typeface="+mn-lt"/>
              <a:ea typeface="+mn-ea"/>
              <a:cs typeface="+mn-cs"/>
            </a:rPr>
            <a:t>n)  </a:t>
          </a:r>
          <a:r>
            <a:rPr lang="en-US" sz="1200" b="0" i="0" u="none" strike="noStrike" baseline="0">
              <a:solidFill>
                <a:srgbClr val="C00000"/>
              </a:solidFill>
              <a:latin typeface="Arial"/>
              <a:cs typeface="Arial"/>
            </a:rPr>
            <a:t>202 &amp; 512 </a:t>
          </a:r>
          <a:r>
            <a:rPr lang="en-US" sz="1000" b="0" i="0" baseline="0">
              <a:solidFill>
                <a:srgbClr val="C00000"/>
              </a:solidFill>
              <a:effectLst/>
              <a:latin typeface="+mn-lt"/>
              <a:ea typeface="+mn-ea"/>
              <a:cs typeface="+mn-cs"/>
            </a:rPr>
            <a:t>(1st edition) </a:t>
          </a:r>
          <a:endParaRPr lang="en-US" sz="1200" b="0" i="0" u="none" strike="noStrike" baseline="0">
            <a:solidFill>
              <a:srgbClr val="C00000"/>
            </a:solidFill>
            <a:latin typeface="Arial"/>
            <a:cs typeface="Arial"/>
          </a:endParaRPr>
        </a:p>
        <a:p>
          <a:pPr algn="l" rtl="0">
            <a:defRPr sz="1000"/>
          </a:pPr>
          <a:r>
            <a:rPr lang="en-US" sz="1200" b="0" i="0" u="none" strike="noStrike" baseline="0">
              <a:solidFill>
                <a:srgbClr val="0000FF"/>
              </a:solidFill>
              <a:latin typeface="Arial"/>
              <a:cs typeface="Arial"/>
            </a:rPr>
            <a:t>SS(Error) = </a:t>
          </a:r>
          <a:r>
            <a:rPr lang="en-US" sz="1200" b="1" i="0" u="none" strike="noStrike" baseline="0">
              <a:solidFill>
                <a:srgbClr val="0000FF"/>
              </a:solidFill>
              <a:latin typeface="Arial"/>
              <a:cs typeface="Arial"/>
            </a:rPr>
            <a:t>SSE</a:t>
          </a:r>
          <a:r>
            <a:rPr lang="en-US" sz="1200" b="0" i="0" u="none" strike="noStrike" baseline="0">
              <a:solidFill>
                <a:srgbClr val="0000FF"/>
              </a:solidFill>
              <a:latin typeface="Arial"/>
              <a:cs typeface="Arial"/>
            </a:rPr>
            <a:t> = Sum of Squared Errors = Sum of Squared Residuals = SS(Residual)</a:t>
          </a:r>
          <a:endParaRPr lang="en-US" sz="1200" b="0" i="0" u="none" strike="noStrike" baseline="0">
            <a:solidFill>
              <a:srgbClr val="000000"/>
            </a:solidFill>
            <a:latin typeface="Arial"/>
            <a:cs typeface="Arial"/>
          </a:endParaRPr>
        </a:p>
        <a:p>
          <a:pPr algn="l" rtl="0">
            <a:defRPr sz="1000"/>
          </a:pPr>
          <a:r>
            <a:rPr lang="en-US" sz="1200" b="0" i="0" u="none" strike="noStrike" baseline="0">
              <a:solidFill>
                <a:schemeClr val="accent6">
                  <a:lumMod val="50000"/>
                </a:schemeClr>
              </a:solidFill>
              <a:latin typeface="Arial"/>
              <a:cs typeface="Arial"/>
            </a:rPr>
            <a:t>SS(Total) = Sum of Squared Deviations of Y values from the sample mean of Y</a:t>
          </a:r>
        </a:p>
        <a:p>
          <a:pPr rtl="0"/>
          <a:r>
            <a:rPr lang="en-US" sz="1200" b="0" i="0" u="none" strike="noStrike" baseline="0">
              <a:solidFill>
                <a:schemeClr val="accent6">
                  <a:lumMod val="50000"/>
                </a:schemeClr>
              </a:solidFill>
              <a:latin typeface="Arial"/>
              <a:cs typeface="Arial"/>
            </a:rPr>
            <a:t>SS(Total) = SST = SS(Y) ,  Page 160 &amp; 593 </a:t>
          </a:r>
          <a:r>
            <a:rPr lang="en-US" sz="1100" b="0" i="0" baseline="0">
              <a:solidFill>
                <a:schemeClr val="accent6">
                  <a:lumMod val="50000"/>
                </a:schemeClr>
              </a:solidFill>
              <a:effectLst/>
              <a:latin typeface="+mn-lt"/>
              <a:ea typeface="+mn-ea"/>
              <a:cs typeface="+mn-cs"/>
            </a:rPr>
            <a:t>(2nd edition)  </a:t>
          </a:r>
          <a:r>
            <a:rPr lang="en-US" sz="1200" b="0" i="0" u="none" strike="noStrike" baseline="0">
              <a:solidFill>
                <a:srgbClr val="C00000"/>
              </a:solidFill>
              <a:latin typeface="Arial"/>
              <a:cs typeface="Arial"/>
            </a:rPr>
            <a:t>204 &amp; 523 </a:t>
          </a:r>
          <a:r>
            <a:rPr lang="en-US" sz="1100" b="0" i="0" baseline="0">
              <a:solidFill>
                <a:srgbClr val="C00000"/>
              </a:solidFill>
              <a:effectLst/>
              <a:latin typeface="+mn-lt"/>
              <a:ea typeface="+mn-ea"/>
              <a:cs typeface="+mn-cs"/>
            </a:rPr>
            <a:t>(1st edition) </a:t>
          </a:r>
          <a:endParaRPr lang="en-US" sz="1200">
            <a:solidFill>
              <a:srgbClr val="C00000"/>
            </a:solidFill>
            <a:effectLst/>
          </a:endParaRPr>
        </a:p>
        <a:p>
          <a:pPr algn="l" rtl="0">
            <a:defRPr sz="1000"/>
          </a:pPr>
          <a:r>
            <a:rPr lang="en-US" sz="1200" b="0" i="0" u="none" strike="noStrike" baseline="0">
              <a:solidFill>
                <a:srgbClr val="008080"/>
              </a:solidFill>
              <a:latin typeface="Arial"/>
              <a:cs typeface="Arial"/>
            </a:rPr>
            <a:t>SS(Regression) = </a:t>
          </a:r>
          <a:r>
            <a:rPr lang="en-US" sz="1200" b="1" i="0" u="none" strike="noStrike" baseline="0">
              <a:solidFill>
                <a:srgbClr val="008080"/>
              </a:solidFill>
              <a:latin typeface="Arial"/>
              <a:cs typeface="Arial"/>
            </a:rPr>
            <a:t>SSR</a:t>
          </a:r>
          <a:r>
            <a:rPr lang="en-US" sz="1200" b="0" i="0" u="none" strike="noStrike" baseline="0">
              <a:solidFill>
                <a:srgbClr val="008080"/>
              </a:solidFill>
              <a:latin typeface="Arial"/>
              <a:cs typeface="Arial"/>
            </a:rPr>
            <a:t> = Sum of Squares attributable to the regression model</a:t>
          </a: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SS(Total)  = SS(Regression) + SS(Error)        </a:t>
          </a:r>
          <a:r>
            <a:rPr lang="en-US" sz="1200" b="1" i="0" u="none" strike="noStrike" baseline="0">
              <a:solidFill>
                <a:srgbClr val="000000"/>
              </a:solidFill>
              <a:latin typeface="Arial"/>
              <a:cs typeface="Arial"/>
            </a:rPr>
            <a:t>SST = SSR + SSE</a:t>
          </a:r>
        </a:p>
        <a:p>
          <a:pPr algn="l" rtl="0">
            <a:lnSpc>
              <a:spcPts val="1300"/>
            </a:lnSpc>
            <a:defRPr sz="1000"/>
          </a:pPr>
          <a:r>
            <a:rPr lang="en-US" sz="1200" b="0" i="0" u="none" strike="noStrike" baseline="0">
              <a:solidFill>
                <a:srgbClr val="000000"/>
              </a:solidFill>
              <a:latin typeface="Arial"/>
              <a:cs typeface="Arial"/>
            </a:rPr>
            <a:t>Method of least squares selects the regression model coefficients that minimize the value of SSE for a set of data.  (Least Squares Estimates = b</a:t>
          </a:r>
          <a:r>
            <a:rPr lang="en-US" sz="1200" b="0" i="0" u="none" strike="noStrike" baseline="-25000">
              <a:solidFill>
                <a:srgbClr val="000000"/>
              </a:solidFill>
              <a:latin typeface="Arial"/>
              <a:cs typeface="Arial"/>
            </a:rPr>
            <a:t>j</a:t>
          </a:r>
          <a:r>
            <a:rPr lang="en-US" sz="1200" b="0" i="0" u="none" strike="noStrike" baseline="0">
              <a:solidFill>
                <a:srgbClr val="000000"/>
              </a:solidFill>
              <a:latin typeface="Arial"/>
              <a:cs typeface="Arial"/>
            </a:rPr>
            <a:t>)</a:t>
          </a:r>
        </a:p>
        <a:p>
          <a:pPr algn="l" rtl="0">
            <a:defRPr sz="1000"/>
          </a:pPr>
          <a:endParaRPr lang="en-US" sz="1200" b="0" i="0" u="none" strike="noStrike" baseline="0">
            <a:solidFill>
              <a:srgbClr val="000000"/>
            </a:solidFill>
            <a:latin typeface="Arial"/>
            <a:cs typeface="Arial"/>
          </a:endParaRPr>
        </a:p>
        <a:p>
          <a:pPr algn="l" rtl="0">
            <a:lnSpc>
              <a:spcPts val="1300"/>
            </a:lnSpc>
            <a:defRPr sz="1000"/>
          </a:pPr>
          <a:endParaRPr lang="en-US" sz="1200" b="0" i="0" u="none" strike="noStrike" baseline="0">
            <a:solidFill>
              <a:srgbClr val="000000"/>
            </a:solidFill>
            <a:latin typeface="Arial"/>
            <a:cs typeface="Arial"/>
          </a:endParaRPr>
        </a:p>
      </xdr:txBody>
    </xdr:sp>
    <xdr:clientData/>
  </xdr:twoCellAnchor>
  <xdr:twoCellAnchor>
    <xdr:from>
      <xdr:col>0</xdr:col>
      <xdr:colOff>76200</xdr:colOff>
      <xdr:row>0</xdr:row>
      <xdr:rowOff>95250</xdr:rowOff>
    </xdr:from>
    <xdr:to>
      <xdr:col>3</xdr:col>
      <xdr:colOff>352425</xdr:colOff>
      <xdr:row>2</xdr:row>
      <xdr:rowOff>95250</xdr:rowOff>
    </xdr:to>
    <xdr:sp macro="" textlink="">
      <xdr:nvSpPr>
        <xdr:cNvPr id="4101" name="Text Box 5"/>
        <xdr:cNvSpPr txBox="1">
          <a:spLocks noChangeArrowheads="1"/>
        </xdr:cNvSpPr>
      </xdr:nvSpPr>
      <xdr:spPr bwMode="auto">
        <a:xfrm>
          <a:off x="76200" y="95250"/>
          <a:ext cx="2105025" cy="323850"/>
        </a:xfrm>
        <a:prstGeom prst="rect">
          <a:avLst/>
        </a:prstGeom>
        <a:solidFill>
          <a:srgbClr val="FFFFFF"/>
        </a:solidFill>
        <a:ln w="9525">
          <a:solidFill>
            <a:srgbClr val="FFFFFF"/>
          </a:solidFill>
          <a:miter lim="800000"/>
          <a:headEnd/>
          <a:tailEnd/>
        </a:ln>
      </xdr:spPr>
      <xdr:txBody>
        <a:bodyPr vertOverflow="clip" wrap="square" lIns="36576" tIns="32004" rIns="0" bIns="0" anchor="t" upright="1"/>
        <a:lstStyle/>
        <a:p>
          <a:pPr algn="l" rtl="0">
            <a:defRPr sz="1000"/>
          </a:pPr>
          <a:r>
            <a:rPr lang="en-US" sz="1600" b="0" i="0" u="none" strike="noStrike" baseline="0">
              <a:solidFill>
                <a:srgbClr val="000000"/>
              </a:solidFill>
              <a:latin typeface="Arial"/>
              <a:cs typeface="Arial"/>
            </a:rPr>
            <a:t>Predicted Value of Y =</a:t>
          </a:r>
        </a:p>
      </xdr:txBody>
    </xdr:sp>
    <xdr:clientData/>
  </xdr:twoCellAnchor>
  <mc:AlternateContent xmlns:mc="http://schemas.openxmlformats.org/markup-compatibility/2006">
    <mc:Choice xmlns:a14="http://schemas.microsoft.com/office/drawing/2010/main" Requires="a14">
      <xdr:twoCellAnchor editAs="oneCell">
        <xdr:from>
          <xdr:col>3</xdr:col>
          <xdr:colOff>352425</xdr:colOff>
          <xdr:row>0</xdr:row>
          <xdr:rowOff>9525</xdr:rowOff>
        </xdr:from>
        <xdr:to>
          <xdr:col>4</xdr:col>
          <xdr:colOff>0</xdr:colOff>
          <xdr:row>2</xdr:row>
          <xdr:rowOff>66675</xdr:rowOff>
        </xdr:to>
        <xdr:sp macro="" textlink="">
          <xdr:nvSpPr>
            <xdr:cNvPr id="4103" name="Object 7" hidden="1">
              <a:extLst>
                <a:ext uri="{63B3BB69-23CF-44E3-9099-C40C66FF867C}">
                  <a14:compatExt spid="_x0000_s4103"/>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47625</xdr:colOff>
      <xdr:row>0</xdr:row>
      <xdr:rowOff>38100</xdr:rowOff>
    </xdr:from>
    <xdr:to>
      <xdr:col>9</xdr:col>
      <xdr:colOff>19050</xdr:colOff>
      <xdr:row>8</xdr:row>
      <xdr:rowOff>57150</xdr:rowOff>
    </xdr:to>
    <xdr:sp macro="" textlink="">
      <xdr:nvSpPr>
        <xdr:cNvPr id="5121" name="Text 1"/>
        <xdr:cNvSpPr txBox="1">
          <a:spLocks noChangeArrowheads="1"/>
        </xdr:cNvSpPr>
      </xdr:nvSpPr>
      <xdr:spPr bwMode="auto">
        <a:xfrm>
          <a:off x="47625" y="38100"/>
          <a:ext cx="5457825" cy="1314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R-square = R</a:t>
          </a:r>
          <a:r>
            <a:rPr lang="en-US" sz="1200" b="1" i="0" u="none" strike="noStrike" baseline="30000">
              <a:solidFill>
                <a:srgbClr val="000000"/>
              </a:solidFill>
              <a:latin typeface="Arial"/>
              <a:cs typeface="Arial"/>
            </a:rPr>
            <a:t>2</a:t>
          </a:r>
          <a:r>
            <a:rPr lang="en-US" sz="1200" b="1" i="0" u="none" strike="noStrike" baseline="0">
              <a:solidFill>
                <a:srgbClr val="000000"/>
              </a:solidFill>
              <a:latin typeface="Arial"/>
              <a:cs typeface="Arial"/>
            </a:rPr>
            <a:t> = Coefficient of Determination  </a:t>
          </a:r>
        </a:p>
        <a:p>
          <a:pPr algn="l" rtl="0">
            <a:defRPr sz="1000"/>
          </a:pPr>
          <a:r>
            <a:rPr lang="en-US" sz="1200" b="1" i="0" u="none" strike="noStrike" baseline="0">
              <a:solidFill>
                <a:srgbClr val="000000"/>
              </a:solidFill>
              <a:latin typeface="Arial"/>
              <a:cs typeface="Arial"/>
            </a:rPr>
            <a:t>R-square = Proportion of the total variability that can be explained using</a:t>
          </a:r>
        </a:p>
        <a:p>
          <a:pPr algn="l" rtl="0">
            <a:defRPr sz="1000"/>
          </a:pPr>
          <a:r>
            <a:rPr lang="en-US" sz="1200" b="1" i="0" u="none" strike="noStrike" baseline="0">
              <a:solidFill>
                <a:srgbClr val="000000"/>
              </a:solidFill>
              <a:latin typeface="Arial"/>
              <a:cs typeface="Arial"/>
            </a:rPr>
            <a:t>                      the fitted regression model</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1" i="0" u="none" strike="noStrike" baseline="0">
              <a:solidFill>
                <a:srgbClr val="000000"/>
              </a:solidFill>
              <a:latin typeface="Arial"/>
              <a:cs typeface="Arial"/>
            </a:rPr>
            <a:t>                                     </a:t>
          </a:r>
          <a:r>
            <a:rPr lang="en-US" sz="1200" b="1" i="0" u="none" strike="noStrike" baseline="0">
              <a:solidFill>
                <a:srgbClr val="0000FF"/>
              </a:solidFill>
              <a:latin typeface="Arial"/>
              <a:cs typeface="Arial"/>
            </a:rPr>
            <a:t>Page 160 &amp; 593 </a:t>
          </a:r>
          <a:r>
            <a:rPr lang="en-US" sz="1000" b="0" i="0" baseline="0">
              <a:solidFill>
                <a:srgbClr val="0000FF"/>
              </a:solidFill>
              <a:effectLst/>
              <a:latin typeface="+mn-lt"/>
              <a:ea typeface="+mn-ea"/>
              <a:cs typeface="+mn-cs"/>
            </a:rPr>
            <a:t>(2nd edition)  </a:t>
          </a:r>
          <a:r>
            <a:rPr lang="en-US" sz="1200" b="1" i="0" u="none" strike="noStrike" baseline="0">
              <a:solidFill>
                <a:srgbClr val="0000FF"/>
              </a:solidFill>
              <a:latin typeface="Arial"/>
              <a:cs typeface="Arial"/>
            </a:rPr>
            <a:t> </a:t>
          </a:r>
          <a:r>
            <a:rPr lang="en-US" sz="1200" b="1" i="0" u="none" strike="noStrike" baseline="0">
              <a:solidFill>
                <a:srgbClr val="C00000"/>
              </a:solidFill>
              <a:latin typeface="Arial"/>
              <a:cs typeface="Arial"/>
            </a:rPr>
            <a:t>204 &amp; page 523) </a:t>
          </a:r>
          <a:r>
            <a:rPr lang="en-US" sz="1000" b="0" i="0" baseline="0">
              <a:solidFill>
                <a:srgbClr val="C00000"/>
              </a:solidFill>
              <a:effectLst/>
              <a:latin typeface="+mn-lt"/>
              <a:ea typeface="+mn-ea"/>
              <a:cs typeface="+mn-cs"/>
            </a:rPr>
            <a:t>(1st edition) </a:t>
          </a:r>
          <a:endParaRPr lang="en-US" sz="1200" b="1" i="0" u="none" strike="noStrike" baseline="0">
            <a:solidFill>
              <a:srgbClr val="C00000"/>
            </a:solidFill>
            <a:latin typeface="Arial"/>
            <a:cs typeface="Arial"/>
          </a:endParaRPr>
        </a:p>
        <a:p>
          <a:pPr algn="l" rtl="0">
            <a:defRPr sz="1000"/>
          </a:pPr>
          <a:r>
            <a:rPr lang="en-US" sz="1200" b="1" i="0" u="none" strike="noStrike" baseline="0">
              <a:solidFill>
                <a:srgbClr val="000000"/>
              </a:solidFill>
              <a:latin typeface="Arial"/>
              <a:cs typeface="Arial"/>
            </a:rPr>
            <a:t>R-square = SS(regression) / SS(total) </a:t>
          </a:r>
        </a:p>
        <a:p>
          <a:pPr algn="l" rtl="0">
            <a:defRPr sz="1000"/>
          </a:pPr>
          <a:r>
            <a:rPr lang="en-US" sz="1200" b="1" i="0" u="none" strike="noStrike" baseline="0">
              <a:solidFill>
                <a:srgbClr val="000000"/>
              </a:solidFill>
              <a:latin typeface="Arial"/>
              <a:cs typeface="Arial"/>
            </a:rPr>
            <a:t>             R</a:t>
          </a:r>
          <a:r>
            <a:rPr lang="en-US" sz="1200" b="1" i="0" u="none" strike="noStrike" baseline="30000">
              <a:solidFill>
                <a:srgbClr val="000000"/>
              </a:solidFill>
              <a:latin typeface="Arial"/>
              <a:cs typeface="Arial"/>
            </a:rPr>
            <a:t>2</a:t>
          </a:r>
          <a:r>
            <a:rPr lang="en-US" sz="1200" b="1" i="0" u="none" strike="noStrike" baseline="0">
              <a:solidFill>
                <a:srgbClr val="000000"/>
              </a:solidFill>
              <a:latin typeface="Arial"/>
              <a:cs typeface="Arial"/>
            </a:rPr>
            <a:t> = SSR / SST = (SST - SSE) / SST = 1 - (SSE/SST)</a:t>
          </a:r>
        </a:p>
        <a:p>
          <a:pPr algn="l" rtl="0">
            <a:defRPr sz="1000"/>
          </a:pPr>
          <a:r>
            <a:rPr lang="en-US" sz="1200" b="1" i="0" u="none" strike="noStrike" baseline="0">
              <a:solidFill>
                <a:srgbClr val="00B050"/>
              </a:solidFill>
              <a:latin typeface="Arial"/>
              <a:cs typeface="Arial"/>
            </a:rPr>
            <a:t>For one independent variable X, R</a:t>
          </a:r>
          <a:r>
            <a:rPr lang="en-US" sz="1200" b="1" i="0" u="none" strike="noStrike" baseline="30000">
              <a:solidFill>
                <a:srgbClr val="00B050"/>
              </a:solidFill>
              <a:latin typeface="Arial"/>
              <a:cs typeface="Arial"/>
            </a:rPr>
            <a:t>2</a:t>
          </a:r>
          <a:r>
            <a:rPr lang="en-US" sz="1200" b="1" i="0" u="none" strike="noStrike" baseline="0">
              <a:solidFill>
                <a:srgbClr val="00B050"/>
              </a:solidFill>
              <a:latin typeface="Arial"/>
              <a:cs typeface="Arial"/>
            </a:rPr>
            <a:t> = (correlation</a:t>
          </a:r>
          <a:r>
            <a:rPr lang="en-US" sz="1200" b="1" i="0" u="none" strike="noStrike" baseline="30000">
              <a:solidFill>
                <a:srgbClr val="00B050"/>
              </a:solidFill>
              <a:latin typeface="Arial"/>
              <a:cs typeface="Arial"/>
            </a:rPr>
            <a:t>2</a:t>
          </a:r>
          <a:r>
            <a:rPr lang="en-US" sz="1200" b="1" i="0" u="none" strike="noStrike" baseline="0">
              <a:solidFill>
                <a:srgbClr val="00B050"/>
              </a:solidFill>
              <a:latin typeface="Arial"/>
              <a:cs typeface="Arial"/>
            </a:rPr>
            <a:t>) = r</a:t>
          </a:r>
          <a:r>
            <a:rPr lang="en-US" sz="1200" b="1" i="0" u="none" strike="noStrike" baseline="30000">
              <a:solidFill>
                <a:srgbClr val="00B050"/>
              </a:solidFill>
              <a:latin typeface="Arial"/>
              <a:cs typeface="Arial"/>
            </a:rPr>
            <a:t>2</a:t>
          </a:r>
          <a:r>
            <a:rPr lang="en-US" sz="1200" b="1" i="0" u="none" strike="noStrike" baseline="0">
              <a:solidFill>
                <a:srgbClr val="00B050"/>
              </a:solidFill>
              <a:latin typeface="Arial"/>
              <a:cs typeface="Arial"/>
            </a:rPr>
            <a:t>.</a:t>
          </a:r>
        </a:p>
      </xdr:txBody>
    </xdr:sp>
    <xdr:clientData/>
  </xdr:twoCellAnchor>
  <mc:AlternateContent xmlns:mc="http://schemas.openxmlformats.org/markup-compatibility/2006">
    <mc:Choice xmlns:a14="http://schemas.microsoft.com/office/drawing/2010/main" Requires="a14">
      <xdr:twoCellAnchor editAs="oneCell">
        <xdr:from>
          <xdr:col>5</xdr:col>
          <xdr:colOff>542925</xdr:colOff>
          <xdr:row>9</xdr:row>
          <xdr:rowOff>133350</xdr:rowOff>
        </xdr:from>
        <xdr:to>
          <xdr:col>9</xdr:col>
          <xdr:colOff>76200</xdr:colOff>
          <xdr:row>13</xdr:row>
          <xdr:rowOff>114300</xdr:rowOff>
        </xdr:to>
        <xdr:sp macro="" textlink="">
          <xdr:nvSpPr>
            <xdr:cNvPr id="5123" name="Picture 3" hidden="1">
              <a:extLst>
                <a:ext uri="{63B3BB69-23CF-44E3-9099-C40C66FF867C}">
                  <a14:compatExt spid="_x0000_s5123"/>
                </a:ext>
              </a:extLst>
            </xdr:cNvPr>
            <xdr:cNvSpPr/>
          </xdr:nvSpPr>
          <xdr:spPr bwMode="auto">
            <a:xfrm>
              <a:off x="0" y="0"/>
              <a:ext cx="0" cy="0"/>
            </a:xfrm>
            <a:prstGeom prst="rect">
              <a:avLst/>
            </a:prstGeom>
            <a:solidFill>
              <a:srgbClr val="FFFFFF" mc:Ignorable="a14" a14:legacySpreadsheetColorIndex="65"/>
            </a:solidFill>
            <a:ln w="9525">
              <a:solidFill>
                <a:srgbClr val="800000" mc:Ignorable="a14" a14:legacySpreadsheetColorIndex="16"/>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76200</xdr:rowOff>
        </xdr:from>
        <xdr:to>
          <xdr:col>5</xdr:col>
          <xdr:colOff>495300</xdr:colOff>
          <xdr:row>16</xdr:row>
          <xdr:rowOff>114300</xdr:rowOff>
        </xdr:to>
        <xdr:sp macro="" textlink="">
          <xdr:nvSpPr>
            <xdr:cNvPr id="5125" name="Object 5" hidden="1">
              <a:extLst>
                <a:ext uri="{63B3BB69-23CF-44E3-9099-C40C66FF867C}">
                  <a14:compatExt spid="_x0000_s51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7</xdr:col>
      <xdr:colOff>19049</xdr:colOff>
      <xdr:row>0</xdr:row>
      <xdr:rowOff>9524</xdr:rowOff>
    </xdr:from>
    <xdr:to>
      <xdr:col>15</xdr:col>
      <xdr:colOff>595312</xdr:colOff>
      <xdr:row>15</xdr:row>
      <xdr:rowOff>28575</xdr:rowOff>
    </xdr:to>
    <xdr:sp macro="" textlink="">
      <xdr:nvSpPr>
        <xdr:cNvPr id="3" name="TextBox 2"/>
        <xdr:cNvSpPr txBox="1"/>
      </xdr:nvSpPr>
      <xdr:spPr>
        <a:xfrm>
          <a:off x="3912393" y="9524"/>
          <a:ext cx="5434013" cy="28408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Times New Roman" pitchFamily="18" charset="0"/>
              <a:cs typeface="Times New Roman" pitchFamily="18" charset="0"/>
            </a:rPr>
            <a:t>To create an</a:t>
          </a:r>
          <a:r>
            <a:rPr lang="en-US" sz="1100" baseline="0">
              <a:latin typeface="Times New Roman" pitchFamily="18" charset="0"/>
              <a:cs typeface="Times New Roman" pitchFamily="18" charset="0"/>
            </a:rPr>
            <a:t> XY Scatter  with Excel 2007, 2010 or 2013 like the one below, </a:t>
          </a:r>
          <a:r>
            <a:rPr lang="en-US" sz="1100" b="1" baseline="0">
              <a:solidFill>
                <a:srgbClr val="00B050"/>
              </a:solidFill>
              <a:latin typeface="Times New Roman" pitchFamily="18" charset="0"/>
              <a:cs typeface="Times New Roman" pitchFamily="18" charset="0"/>
            </a:rPr>
            <a:t>the column with the Y data must be to the right of the X data.</a:t>
          </a:r>
          <a:r>
            <a:rPr lang="en-US" sz="1100" baseline="0">
              <a:latin typeface="Times New Roman" pitchFamily="18" charset="0"/>
              <a:cs typeface="Times New Roman" pitchFamily="18" charset="0"/>
            </a:rPr>
            <a:t>    This was done by copying and pasting the Sales data.   To create this chart, first highlight the Population data, then hold down the control [ctrl] key and highlight the sales data to have both columns highlighted.</a:t>
          </a:r>
        </a:p>
        <a:p>
          <a:r>
            <a:rPr lang="en-US" sz="1100" baseline="0">
              <a:latin typeface="Times New Roman" pitchFamily="18" charset="0"/>
              <a:cs typeface="Times New Roman" pitchFamily="18" charset="0"/>
            </a:rPr>
            <a:t>On the Insert tab, select </a:t>
          </a:r>
          <a:r>
            <a:rPr lang="en-US" sz="1100" b="1" baseline="0">
              <a:solidFill>
                <a:srgbClr val="0000FF"/>
              </a:solidFill>
              <a:latin typeface="Times New Roman" pitchFamily="18" charset="0"/>
              <a:cs typeface="Times New Roman" pitchFamily="18" charset="0"/>
            </a:rPr>
            <a:t>Scatter</a:t>
          </a:r>
          <a:r>
            <a:rPr lang="en-US" sz="1100" baseline="0">
              <a:latin typeface="Times New Roman" pitchFamily="18" charset="0"/>
              <a:cs typeface="Times New Roman" pitchFamily="18" charset="0"/>
            </a:rPr>
            <a:t>  from the Chart group and then the one with dots and no lines (shown to the right).  Next , select the chart by </a:t>
          </a:r>
          <a:r>
            <a:rPr lang="en-US" sz="1100" b="1" baseline="0">
              <a:solidFill>
                <a:srgbClr val="0000FF"/>
              </a:solidFill>
              <a:latin typeface="Times New Roman" pitchFamily="18" charset="0"/>
              <a:cs typeface="Times New Roman" pitchFamily="18" charset="0"/>
            </a:rPr>
            <a:t>left-mouse</a:t>
          </a:r>
          <a:r>
            <a:rPr lang="en-US" sz="1100" baseline="0">
              <a:latin typeface="Times New Roman" pitchFamily="18" charset="0"/>
              <a:cs typeface="Times New Roman" pitchFamily="18" charset="0"/>
            </a:rPr>
            <a:t> </a:t>
          </a:r>
          <a:r>
            <a:rPr lang="en-US" sz="1100" baseline="0">
              <a:solidFill>
                <a:srgbClr val="0000FF"/>
              </a:solidFill>
              <a:latin typeface="Times New Roman" pitchFamily="18" charset="0"/>
              <a:cs typeface="Times New Roman" pitchFamily="18" charset="0"/>
            </a:rPr>
            <a:t>click</a:t>
          </a:r>
          <a:r>
            <a:rPr lang="en-US" sz="1100" baseline="0">
              <a:latin typeface="Times New Roman" pitchFamily="18" charset="0"/>
              <a:cs typeface="Times New Roman" pitchFamily="18" charset="0"/>
            </a:rPr>
            <a:t>ing on it and a new set of tabs will appear in 2010 and in 2013  .    On the </a:t>
          </a:r>
          <a:r>
            <a:rPr lang="en-US" sz="1100" b="1" baseline="0">
              <a:solidFill>
                <a:srgbClr val="0000FF"/>
              </a:solidFill>
              <a:latin typeface="Times New Roman" pitchFamily="18" charset="0"/>
              <a:cs typeface="Times New Roman" pitchFamily="18" charset="0"/>
            </a:rPr>
            <a:t>Layout tab </a:t>
          </a:r>
          <a:r>
            <a:rPr lang="en-US" sz="1100" baseline="0">
              <a:latin typeface="Times New Roman" pitchFamily="18" charset="0"/>
              <a:cs typeface="Times New Roman" pitchFamily="18" charset="0"/>
            </a:rPr>
            <a:t>select </a:t>
          </a:r>
          <a:r>
            <a:rPr lang="en-US" sz="1100" b="1" baseline="0">
              <a:solidFill>
                <a:srgbClr val="0000FF"/>
              </a:solidFill>
              <a:latin typeface="Times New Roman" pitchFamily="18" charset="0"/>
              <a:cs typeface="Times New Roman" pitchFamily="18" charset="0"/>
            </a:rPr>
            <a:t>Axis titles </a:t>
          </a:r>
          <a:r>
            <a:rPr lang="en-US" sz="1100" baseline="0">
              <a:latin typeface="Times New Roman" pitchFamily="18" charset="0"/>
              <a:cs typeface="Times New Roman" pitchFamily="18" charset="0"/>
            </a:rPr>
            <a:t>to add horizontal and vertical axis titles.    To change formatting of either axis </a:t>
          </a:r>
          <a:r>
            <a:rPr lang="en-US" sz="1100" b="1" baseline="0">
              <a:solidFill>
                <a:srgbClr val="0000FF"/>
              </a:solidFill>
              <a:latin typeface="Times New Roman" pitchFamily="18" charset="0"/>
              <a:cs typeface="Times New Roman" pitchFamily="18" charset="0"/>
            </a:rPr>
            <a:t>right-mouse click </a:t>
          </a:r>
          <a:r>
            <a:rPr lang="en-US" sz="1100" baseline="0">
              <a:latin typeface="Times New Roman" pitchFamily="18" charset="0"/>
              <a:cs typeface="Times New Roman" pitchFamily="18" charset="0"/>
            </a:rPr>
            <a:t>on the numbers for the  axis and select </a:t>
          </a:r>
          <a:r>
            <a:rPr lang="en-US" sz="1100" b="1" baseline="0">
              <a:solidFill>
                <a:srgbClr val="0000FF"/>
              </a:solidFill>
              <a:latin typeface="Times New Roman" pitchFamily="18" charset="0"/>
              <a:cs typeface="Times New Roman" pitchFamily="18" charset="0"/>
            </a:rPr>
            <a:t>Format Axis </a:t>
          </a:r>
          <a:r>
            <a:rPr lang="en-US" sz="1100" baseline="0">
              <a:latin typeface="Times New Roman" pitchFamily="18" charset="0"/>
              <a:cs typeface="Times New Roman" pitchFamily="18" charset="0"/>
            </a:rPr>
            <a:t>from the menu that appears  (shown to the right below) then  select the part to be changed.</a:t>
          </a:r>
        </a:p>
        <a:p>
          <a:r>
            <a:rPr lang="en-US" sz="1100" baseline="0">
              <a:latin typeface="Times New Roman" pitchFamily="18" charset="0"/>
              <a:cs typeface="Times New Roman" pitchFamily="18" charset="0"/>
            </a:rPr>
            <a:t>To  add a fitted regression line, </a:t>
          </a:r>
          <a:r>
            <a:rPr lang="en-US" sz="1100" b="1" baseline="0">
              <a:solidFill>
                <a:srgbClr val="0000FF"/>
              </a:solidFill>
              <a:latin typeface="Times New Roman" pitchFamily="18" charset="0"/>
              <a:cs typeface="Times New Roman" pitchFamily="18" charset="0"/>
            </a:rPr>
            <a:t>right-mouse click on a data point in the chart</a:t>
          </a:r>
          <a:r>
            <a:rPr lang="en-US" sz="1100" baseline="0">
              <a:latin typeface="Times New Roman" pitchFamily="18" charset="0"/>
              <a:cs typeface="Times New Roman" pitchFamily="18" charset="0"/>
            </a:rPr>
            <a:t>.    Select </a:t>
          </a:r>
          <a:r>
            <a:rPr lang="en-US" sz="1100" b="1" baseline="0">
              <a:solidFill>
                <a:srgbClr val="0000FF"/>
              </a:solidFill>
              <a:latin typeface="Times New Roman" pitchFamily="18" charset="0"/>
              <a:cs typeface="Times New Roman" pitchFamily="18" charset="0"/>
            </a:rPr>
            <a:t>Add Trendline  </a:t>
          </a:r>
          <a:r>
            <a:rPr lang="en-US" sz="1100" baseline="0">
              <a:latin typeface="Times New Roman" pitchFamily="18" charset="0"/>
              <a:cs typeface="Times New Roman" pitchFamily="18" charset="0"/>
            </a:rPr>
            <a:t>from the menu shown below,   then use </a:t>
          </a:r>
          <a:r>
            <a:rPr lang="en-US" sz="1100" b="1" baseline="0">
              <a:solidFill>
                <a:srgbClr val="0000FF"/>
              </a:solidFill>
              <a:latin typeface="Times New Roman" pitchFamily="18" charset="0"/>
              <a:cs typeface="Times New Roman" pitchFamily="18" charset="0"/>
            </a:rPr>
            <a:t>Linear</a:t>
          </a:r>
          <a:r>
            <a:rPr lang="en-US" sz="1100" baseline="0">
              <a:latin typeface="Times New Roman" pitchFamily="18" charset="0"/>
              <a:cs typeface="Times New Roman" pitchFamily="18" charset="0"/>
            </a:rPr>
            <a:t> from the list of Types and </a:t>
          </a:r>
          <a:r>
            <a:rPr lang="en-US" sz="1100" b="1" baseline="0">
              <a:solidFill>
                <a:srgbClr val="0000FF"/>
              </a:solidFill>
              <a:latin typeface="Times New Roman" pitchFamily="18" charset="0"/>
              <a:cs typeface="Times New Roman" pitchFamily="18" charset="0"/>
            </a:rPr>
            <a:t>Display Equation on the chart </a:t>
          </a:r>
          <a:r>
            <a:rPr lang="en-US" sz="1100" baseline="0">
              <a:latin typeface="Times New Roman" pitchFamily="18" charset="0"/>
              <a:cs typeface="Times New Roman" pitchFamily="18" charset="0"/>
            </a:rPr>
            <a:t>and  </a:t>
          </a:r>
          <a:r>
            <a:rPr lang="en-US" sz="1100" b="1" baseline="0">
              <a:solidFill>
                <a:srgbClr val="0000FF"/>
              </a:solidFill>
              <a:latin typeface="Times New Roman" pitchFamily="18" charset="0"/>
              <a:cs typeface="Times New Roman" pitchFamily="18" charset="0"/>
            </a:rPr>
            <a:t>Display R-square on the chart</a:t>
          </a:r>
          <a:r>
            <a:rPr lang="en-US" sz="1100" baseline="0">
              <a:latin typeface="Times New Roman" pitchFamily="18" charset="0"/>
              <a:cs typeface="Times New Roman" pitchFamily="18" charset="0"/>
            </a:rPr>
            <a:t>.   On this menu  there also options for changing Line Color &amp; Style. </a:t>
          </a:r>
        </a:p>
        <a:p>
          <a:r>
            <a:rPr lang="en-US" sz="1100" baseline="0">
              <a:latin typeface="Times New Roman" pitchFamily="18" charset="0"/>
              <a:cs typeface="Times New Roman" pitchFamily="18" charset="0"/>
            </a:rPr>
            <a:t> Click on the box with the equation and R</a:t>
          </a:r>
          <a:r>
            <a:rPr lang="en-US" sz="1100" baseline="30000">
              <a:latin typeface="Times New Roman" pitchFamily="18" charset="0"/>
              <a:cs typeface="Times New Roman" pitchFamily="18" charset="0"/>
            </a:rPr>
            <a:t>2 </a:t>
          </a:r>
          <a:r>
            <a:rPr lang="en-US" sz="1100" baseline="0">
              <a:latin typeface="Times New Roman" pitchFamily="18" charset="0"/>
              <a:cs typeface="Times New Roman" pitchFamily="18" charset="0"/>
            </a:rPr>
            <a:t>to move it or change its formatting.  </a:t>
          </a:r>
          <a:endParaRPr lang="en-US" sz="1100">
            <a:latin typeface="Times New Roman" pitchFamily="18" charset="0"/>
            <a:cs typeface="Times New Roman" pitchFamily="18" charset="0"/>
          </a:endParaRPr>
        </a:p>
      </xdr:txBody>
    </xdr:sp>
    <xdr:clientData/>
  </xdr:twoCellAnchor>
  <xdr:twoCellAnchor>
    <xdr:from>
      <xdr:col>0</xdr:col>
      <xdr:colOff>28575</xdr:colOff>
      <xdr:row>15</xdr:row>
      <xdr:rowOff>57150</xdr:rowOff>
    </xdr:from>
    <xdr:to>
      <xdr:col>8</xdr:col>
      <xdr:colOff>142875</xdr:colOff>
      <xdr:row>32</xdr:row>
      <xdr:rowOff>47625</xdr:rowOff>
    </xdr:to>
    <xdr:graphicFrame macro="">
      <xdr:nvGraphicFramePr>
        <xdr:cNvPr id="4024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14287</xdr:colOff>
      <xdr:row>1</xdr:row>
      <xdr:rowOff>57151</xdr:rowOff>
    </xdr:from>
    <xdr:to>
      <xdr:col>18</xdr:col>
      <xdr:colOff>195262</xdr:colOff>
      <xdr:row>12</xdr:row>
      <xdr:rowOff>14288</xdr:rowOff>
    </xdr:to>
    <xdr:pic>
      <xdr:nvPicPr>
        <xdr:cNvPr id="40246"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0234" t="15755" r="45410" b="55991"/>
        <a:stretch>
          <a:fillRect/>
        </a:stretch>
      </xdr:blipFill>
      <xdr:spPr bwMode="auto">
        <a:xfrm>
          <a:off x="9884568" y="259557"/>
          <a:ext cx="1395413" cy="2112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xdr:col>
      <xdr:colOff>154781</xdr:colOff>
      <xdr:row>13</xdr:row>
      <xdr:rowOff>35719</xdr:rowOff>
    </xdr:from>
    <xdr:to>
      <xdr:col>19</xdr:col>
      <xdr:colOff>14287</xdr:colOff>
      <xdr:row>29</xdr:row>
      <xdr:rowOff>64294</xdr:rowOff>
    </xdr:to>
    <xdr:pic>
      <xdr:nvPicPr>
        <xdr:cNvPr id="40247" name="Picture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6309" t="46875" r="60156" b="17188"/>
        <a:stretch>
          <a:fillRect/>
        </a:stretch>
      </xdr:blipFill>
      <xdr:spPr bwMode="auto">
        <a:xfrm>
          <a:off x="9417844" y="2559844"/>
          <a:ext cx="2288381" cy="2695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8</xdr:col>
      <xdr:colOff>257175</xdr:colOff>
      <xdr:row>14</xdr:row>
      <xdr:rowOff>28575</xdr:rowOff>
    </xdr:from>
    <xdr:to>
      <xdr:col>15</xdr:col>
      <xdr:colOff>2381</xdr:colOff>
      <xdr:row>40</xdr:row>
      <xdr:rowOff>28575</xdr:rowOff>
    </xdr:to>
    <xdr:pic>
      <xdr:nvPicPr>
        <xdr:cNvPr id="40248" name="Picture 1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69706" y="2719388"/>
          <a:ext cx="3995738" cy="433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6.emf"/><Relationship Id="rId2" Type="http://schemas.openxmlformats.org/officeDocument/2006/relationships/drawing" Target="../drawings/drawing8.xml"/><Relationship Id="rId1" Type="http://schemas.openxmlformats.org/officeDocument/2006/relationships/printerSettings" Target="../printerSettings/printerSettings4.bin"/><Relationship Id="rId6" Type="http://schemas.openxmlformats.org/officeDocument/2006/relationships/oleObject" Target="../embeddings/oleObject4.bin"/><Relationship Id="rId5" Type="http://schemas.openxmlformats.org/officeDocument/2006/relationships/image" Target="../media/image5.emf"/><Relationship Id="rId4" Type="http://schemas.openxmlformats.org/officeDocument/2006/relationships/oleObject" Target="../embeddings/oleObject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P9" sqref="P9"/>
    </sheetView>
  </sheetViews>
  <sheetFormatPr defaultRowHeight="12.75" x14ac:dyDescent="0.2"/>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90" zoomScaleNormal="90" workbookViewId="0">
      <selection activeCell="U11" sqref="U11"/>
    </sheetView>
  </sheetViews>
  <sheetFormatPr defaultRowHeight="12.75" x14ac:dyDescent="0.2"/>
  <cols>
    <col min="1" max="1" width="7.5703125" customWidth="1"/>
    <col min="3" max="3" width="12.28515625" customWidth="1"/>
    <col min="4" max="4" width="9.42578125" customWidth="1"/>
    <col min="5" max="5" width="8.85546875" customWidth="1"/>
    <col min="6" max="6" width="9.7109375" customWidth="1"/>
  </cols>
  <sheetData>
    <row r="1" spans="1:7" x14ac:dyDescent="0.2">
      <c r="A1" s="3" t="s">
        <v>82</v>
      </c>
      <c r="B1" s="4"/>
      <c r="C1" s="4"/>
      <c r="D1" s="4"/>
      <c r="E1" s="4"/>
      <c r="F1" s="4"/>
    </row>
    <row r="2" spans="1:7" ht="38.25" x14ac:dyDescent="0.2">
      <c r="A2" s="5" t="s">
        <v>0</v>
      </c>
      <c r="B2" s="5" t="s">
        <v>1</v>
      </c>
      <c r="C2" s="5" t="s">
        <v>2</v>
      </c>
      <c r="D2" s="5" t="s">
        <v>3</v>
      </c>
      <c r="E2" s="5" t="s">
        <v>4</v>
      </c>
      <c r="F2" s="5" t="s">
        <v>5</v>
      </c>
      <c r="G2" s="2" t="s">
        <v>1</v>
      </c>
    </row>
    <row r="3" spans="1:7" x14ac:dyDescent="0.2">
      <c r="A3" s="6">
        <v>1</v>
      </c>
      <c r="B3" s="6">
        <v>5540456</v>
      </c>
      <c r="C3" s="6">
        <v>42389</v>
      </c>
      <c r="D3" s="6">
        <v>19411</v>
      </c>
      <c r="E3" s="6">
        <v>2</v>
      </c>
      <c r="F3" s="6">
        <v>39.5</v>
      </c>
      <c r="G3" s="7">
        <v>5540456</v>
      </c>
    </row>
    <row r="4" spans="1:7" x14ac:dyDescent="0.2">
      <c r="A4" s="6">
        <v>2</v>
      </c>
      <c r="B4" s="6">
        <v>10699662</v>
      </c>
      <c r="C4" s="6">
        <v>57107</v>
      </c>
      <c r="D4" s="6">
        <v>26413</v>
      </c>
      <c r="E4" s="6">
        <v>1.6</v>
      </c>
      <c r="F4" s="6">
        <v>34.5</v>
      </c>
      <c r="G4" s="7">
        <v>10699662</v>
      </c>
    </row>
    <row r="5" spans="1:7" x14ac:dyDescent="0.2">
      <c r="A5" s="6">
        <v>3</v>
      </c>
      <c r="B5" s="6">
        <v>10531653</v>
      </c>
      <c r="C5" s="6">
        <v>101355</v>
      </c>
      <c r="D5" s="6">
        <v>44725</v>
      </c>
      <c r="E5" s="6">
        <v>1.9</v>
      </c>
      <c r="F5" s="6">
        <v>30.4</v>
      </c>
      <c r="G5" s="7">
        <v>10531653</v>
      </c>
    </row>
    <row r="6" spans="1:7" x14ac:dyDescent="0.2">
      <c r="A6" s="6">
        <v>4</v>
      </c>
      <c r="B6" s="6">
        <v>5995282</v>
      </c>
      <c r="C6" s="6">
        <v>66910</v>
      </c>
      <c r="D6" s="6">
        <v>26734</v>
      </c>
      <c r="E6" s="6">
        <v>2.2000000000000002</v>
      </c>
      <c r="F6" s="6">
        <v>36.200000000000003</v>
      </c>
      <c r="G6" s="7">
        <v>5995282</v>
      </c>
    </row>
    <row r="7" spans="1:7" x14ac:dyDescent="0.2">
      <c r="A7" s="6">
        <v>5</v>
      </c>
      <c r="B7" s="6">
        <v>5090095</v>
      </c>
      <c r="C7" s="6">
        <v>28911</v>
      </c>
      <c r="D7" s="6">
        <v>10846</v>
      </c>
      <c r="E7" s="6">
        <v>2</v>
      </c>
      <c r="F7" s="6">
        <v>40.799999999999997</v>
      </c>
      <c r="G7" s="7">
        <v>5090095</v>
      </c>
    </row>
    <row r="8" spans="1:7" x14ac:dyDescent="0.2">
      <c r="A8" s="6">
        <v>6</v>
      </c>
      <c r="B8" s="6">
        <v>3955072</v>
      </c>
      <c r="C8" s="6">
        <v>14412</v>
      </c>
      <c r="D8" s="6">
        <v>5930</v>
      </c>
      <c r="E8" s="6">
        <v>2.2000000000000002</v>
      </c>
      <c r="F8" s="6">
        <v>41.5</v>
      </c>
      <c r="G8" s="7">
        <v>3955072</v>
      </c>
    </row>
    <row r="9" spans="1:7" x14ac:dyDescent="0.2">
      <c r="A9" s="6">
        <v>7</v>
      </c>
      <c r="B9" s="6">
        <v>2773754</v>
      </c>
      <c r="C9" s="6">
        <v>11081</v>
      </c>
      <c r="D9" s="6">
        <v>3806</v>
      </c>
      <c r="E9" s="6">
        <v>2.4</v>
      </c>
      <c r="F9" s="6">
        <v>34.700000000000003</v>
      </c>
      <c r="G9" s="7">
        <v>2773754</v>
      </c>
    </row>
    <row r="10" spans="1:7" x14ac:dyDescent="0.2">
      <c r="A10" s="6">
        <v>8</v>
      </c>
      <c r="B10" s="6">
        <v>4828213</v>
      </c>
      <c r="C10" s="6">
        <v>25749</v>
      </c>
      <c r="D10" s="6">
        <v>10065</v>
      </c>
      <c r="E10" s="6">
        <v>1.7</v>
      </c>
      <c r="F10" s="6">
        <v>41.4</v>
      </c>
      <c r="G10" s="7">
        <v>4828213</v>
      </c>
    </row>
    <row r="11" spans="1:7" x14ac:dyDescent="0.2">
      <c r="A11" s="6">
        <v>9</v>
      </c>
      <c r="B11" s="6">
        <v>5510831</v>
      </c>
      <c r="C11" s="6">
        <v>19607</v>
      </c>
      <c r="D11" s="6">
        <v>6792</v>
      </c>
      <c r="E11" s="6">
        <v>0.9</v>
      </c>
      <c r="F11" s="6">
        <v>38</v>
      </c>
      <c r="G11" s="7">
        <v>5510831</v>
      </c>
    </row>
    <row r="12" spans="1:7" x14ac:dyDescent="0.2">
      <c r="A12" s="6">
        <v>10</v>
      </c>
      <c r="B12" s="6">
        <v>4194744</v>
      </c>
      <c r="C12" s="6">
        <v>57340</v>
      </c>
      <c r="D12" s="6">
        <v>21313</v>
      </c>
      <c r="E12" s="6"/>
      <c r="F12" s="6">
        <v>40</v>
      </c>
      <c r="G12" s="7">
        <v>4194744</v>
      </c>
    </row>
    <row r="15" spans="1:7" x14ac:dyDescent="0.2">
      <c r="A15" s="1" t="s">
        <v>132</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9"/>
  <sheetViews>
    <sheetView zoomScale="80" zoomScaleNormal="80" workbookViewId="0">
      <selection activeCell="P9" sqref="P9"/>
    </sheetView>
  </sheetViews>
  <sheetFormatPr defaultRowHeight="12.75" x14ac:dyDescent="0.2"/>
  <cols>
    <col min="3" max="3" width="11.7109375" customWidth="1"/>
    <col min="4" max="4" width="16" customWidth="1"/>
    <col min="5" max="5" width="10.85546875" customWidth="1"/>
    <col min="6" max="6" width="12.7109375" customWidth="1"/>
    <col min="7" max="7" width="15" customWidth="1"/>
    <col min="8" max="10" width="11.5703125" customWidth="1"/>
  </cols>
  <sheetData>
    <row r="1" spans="1:12" x14ac:dyDescent="0.2">
      <c r="A1" s="3" t="s">
        <v>83</v>
      </c>
      <c r="B1" s="4"/>
      <c r="C1" s="4"/>
      <c r="L1" s="1">
        <v>2013</v>
      </c>
    </row>
    <row r="2" spans="1:12" ht="31.5" customHeight="1" x14ac:dyDescent="0.2">
      <c r="A2" s="5" t="s">
        <v>0</v>
      </c>
      <c r="B2" s="5" t="s">
        <v>137</v>
      </c>
      <c r="C2" s="5" t="s">
        <v>61</v>
      </c>
      <c r="D2" s="106" t="s">
        <v>24</v>
      </c>
      <c r="E2" s="106"/>
      <c r="F2" s="106"/>
      <c r="G2" s="9"/>
      <c r="H2" s="25" t="s">
        <v>27</v>
      </c>
      <c r="I2" s="25" t="s">
        <v>28</v>
      </c>
    </row>
    <row r="3" spans="1:12" ht="14.25" x14ac:dyDescent="0.25">
      <c r="A3" s="6">
        <v>1</v>
      </c>
      <c r="B3" s="6">
        <v>5540456</v>
      </c>
      <c r="C3" s="6">
        <v>42389</v>
      </c>
      <c r="D3" s="23" t="s">
        <v>65</v>
      </c>
      <c r="E3" s="17">
        <f>SLOPE(B3:B12,C3:C12)</f>
        <v>70.326714246751408</v>
      </c>
      <c r="F3" s="24" t="s">
        <v>21</v>
      </c>
      <c r="G3" s="24"/>
      <c r="H3" s="22">
        <f t="shared" ref="H3:H12" si="0">$E$4+$E$3*C3</f>
        <v>5905147.4760466404</v>
      </c>
      <c r="I3" s="22">
        <f t="shared" ref="I3:I12" si="1">B3-H3</f>
        <v>-364691.47604664043</v>
      </c>
    </row>
    <row r="4" spans="1:12" ht="14.25" x14ac:dyDescent="0.25">
      <c r="A4" s="6">
        <v>2</v>
      </c>
      <c r="B4" s="6">
        <v>10699662</v>
      </c>
      <c r="C4" s="6">
        <v>57107</v>
      </c>
      <c r="D4" s="23" t="s">
        <v>66</v>
      </c>
      <c r="E4" s="17">
        <f>INTERCEPT(B3:B12,C3:C12)</f>
        <v>2924068.3858410954</v>
      </c>
      <c r="F4" s="28" t="s">
        <v>31</v>
      </c>
      <c r="G4" s="28"/>
      <c r="H4" s="22">
        <f t="shared" si="0"/>
        <v>6940216.0563303279</v>
      </c>
      <c r="I4" s="22">
        <f t="shared" si="1"/>
        <v>3759445.9436696721</v>
      </c>
    </row>
    <row r="5" spans="1:12" ht="14.25" x14ac:dyDescent="0.25">
      <c r="A5" s="6">
        <v>3</v>
      </c>
      <c r="B5" s="6">
        <v>10531653</v>
      </c>
      <c r="C5" s="6">
        <v>101355</v>
      </c>
      <c r="D5" s="23" t="s">
        <v>25</v>
      </c>
      <c r="E5" s="17">
        <f>STEYX(B3:B12,C3:C12)</f>
        <v>1842049.6509198493</v>
      </c>
      <c r="F5" s="24" t="s">
        <v>23</v>
      </c>
      <c r="G5" s="24"/>
      <c r="H5" s="22">
        <f t="shared" si="0"/>
        <v>10052032.508320585</v>
      </c>
      <c r="I5" s="22">
        <f t="shared" si="1"/>
        <v>479620.49167941511</v>
      </c>
    </row>
    <row r="6" spans="1:12" ht="14.25" x14ac:dyDescent="0.2">
      <c r="A6" s="6">
        <v>4</v>
      </c>
      <c r="B6" s="6">
        <v>5995282</v>
      </c>
      <c r="C6" s="6">
        <v>66910</v>
      </c>
      <c r="D6" s="23" t="s">
        <v>26</v>
      </c>
      <c r="E6" s="17">
        <f>RSQ(B3:B12,C3:C12)</f>
        <v>0.56943901686497878</v>
      </c>
      <c r="F6" s="24" t="s">
        <v>22</v>
      </c>
      <c r="G6" s="24"/>
      <c r="H6" s="22">
        <f t="shared" si="0"/>
        <v>7629628.8360912316</v>
      </c>
      <c r="I6" s="22">
        <f t="shared" si="1"/>
        <v>-1634346.8360912316</v>
      </c>
    </row>
    <row r="7" spans="1:12" x14ac:dyDescent="0.2">
      <c r="A7" s="6">
        <v>5</v>
      </c>
      <c r="B7" s="6">
        <v>5090095</v>
      </c>
      <c r="C7" s="6">
        <v>28911</v>
      </c>
      <c r="H7" s="22">
        <f t="shared" si="0"/>
        <v>4957284.021428925</v>
      </c>
      <c r="I7" s="22">
        <f t="shared" si="1"/>
        <v>132810.97857107501</v>
      </c>
    </row>
    <row r="8" spans="1:12" x14ac:dyDescent="0.2">
      <c r="A8" s="6">
        <v>6</v>
      </c>
      <c r="B8" s="6">
        <v>3955072</v>
      </c>
      <c r="C8" s="6">
        <v>14412</v>
      </c>
      <c r="D8" s="23" t="s">
        <v>64</v>
      </c>
      <c r="E8" s="24">
        <f>CORREL(B3:B12,C3:C12)</f>
        <v>0.75461183191424885</v>
      </c>
      <c r="F8" s="24" t="s">
        <v>17</v>
      </c>
      <c r="H8" s="22">
        <f t="shared" si="0"/>
        <v>3937616.9915652769</v>
      </c>
      <c r="I8" s="22">
        <f t="shared" si="1"/>
        <v>17455.008434723131</v>
      </c>
    </row>
    <row r="9" spans="1:12" ht="14.25" x14ac:dyDescent="0.25">
      <c r="A9" s="6">
        <v>7</v>
      </c>
      <c r="B9" s="6">
        <v>2773754</v>
      </c>
      <c r="C9" s="6">
        <v>11081</v>
      </c>
      <c r="D9" s="43" t="s">
        <v>69</v>
      </c>
      <c r="E9" s="44">
        <f>E8*B14/C14</f>
        <v>70.326714246751408</v>
      </c>
      <c r="F9" s="45" t="s">
        <v>67</v>
      </c>
      <c r="H9" s="22">
        <f t="shared" si="0"/>
        <v>3703358.7064093477</v>
      </c>
      <c r="I9" s="22">
        <f t="shared" si="1"/>
        <v>-929604.70640934771</v>
      </c>
    </row>
    <row r="10" spans="1:12" ht="14.25" x14ac:dyDescent="0.25">
      <c r="A10" s="6">
        <v>8</v>
      </c>
      <c r="B10" s="6">
        <v>4828213</v>
      </c>
      <c r="C10" s="6">
        <v>25749</v>
      </c>
      <c r="D10" s="43" t="s">
        <v>70</v>
      </c>
      <c r="E10" s="44">
        <f>B13-E9*C13</f>
        <v>2924068.3858410954</v>
      </c>
      <c r="F10" s="45" t="s">
        <v>68</v>
      </c>
      <c r="H10" s="22">
        <f t="shared" si="0"/>
        <v>4734910.9509806968</v>
      </c>
      <c r="I10" s="22">
        <f t="shared" si="1"/>
        <v>93302.049019303173</v>
      </c>
    </row>
    <row r="11" spans="1:12" x14ac:dyDescent="0.2">
      <c r="A11" s="6">
        <v>9</v>
      </c>
      <c r="B11" s="6">
        <v>5510831</v>
      </c>
      <c r="C11" s="6">
        <v>19607</v>
      </c>
      <c r="H11" s="22">
        <f t="shared" si="0"/>
        <v>4302964.2720771506</v>
      </c>
      <c r="I11" s="22">
        <f t="shared" si="1"/>
        <v>1207866.7279228494</v>
      </c>
    </row>
    <row r="12" spans="1:12" ht="13.5" thickBot="1" x14ac:dyDescent="0.25">
      <c r="A12" s="12">
        <v>10</v>
      </c>
      <c r="B12" s="12">
        <v>4194744</v>
      </c>
      <c r="C12" s="12">
        <v>57340</v>
      </c>
      <c r="H12" s="41">
        <f t="shared" si="0"/>
        <v>6956602.1807498205</v>
      </c>
      <c r="I12" s="41">
        <f t="shared" si="1"/>
        <v>-2761858.1807498205</v>
      </c>
    </row>
    <row r="13" spans="1:12" x14ac:dyDescent="0.2">
      <c r="A13" s="42" t="s">
        <v>6</v>
      </c>
      <c r="B13" s="42">
        <f>AVERAGE(B3:B12)</f>
        <v>5911976.2000000002</v>
      </c>
      <c r="C13" s="42">
        <f>AVERAGE(C3:C12)</f>
        <v>42486.1</v>
      </c>
      <c r="H13" s="21" t="s">
        <v>29</v>
      </c>
      <c r="I13" s="22">
        <f>SUMSQ(I3:I12)</f>
        <v>27145175331631.48</v>
      </c>
    </row>
    <row r="14" spans="1:12" ht="14.25" x14ac:dyDescent="0.25">
      <c r="A14" s="42" t="s">
        <v>7</v>
      </c>
      <c r="B14" s="42">
        <f>STDEV(B3:B12)</f>
        <v>2646718.3890126534</v>
      </c>
      <c r="C14" s="42">
        <f>STDEV(C3:C12)</f>
        <v>28399.521198819926</v>
      </c>
      <c r="H14" s="26" t="s">
        <v>30</v>
      </c>
      <c r="I14" s="27">
        <f>SQRT(I13/(10-2))</f>
        <v>1842049.6509198484</v>
      </c>
    </row>
    <row r="15" spans="1:12" ht="15" x14ac:dyDescent="0.25">
      <c r="A15" s="33" t="s">
        <v>32</v>
      </c>
    </row>
    <row r="16" spans="1:12" x14ac:dyDescent="0.2">
      <c r="B16" t="s">
        <v>33</v>
      </c>
    </row>
    <row r="17" spans="2:16" ht="13.5" thickBot="1" x14ac:dyDescent="0.25"/>
    <row r="18" spans="2:16" x14ac:dyDescent="0.2">
      <c r="B18" s="29" t="s">
        <v>34</v>
      </c>
      <c r="C18" s="29"/>
    </row>
    <row r="19" spans="2:16" x14ac:dyDescent="0.2">
      <c r="B19" s="31" t="s">
        <v>35</v>
      </c>
      <c r="C19" s="18">
        <v>0.75461183191424908</v>
      </c>
    </row>
    <row r="20" spans="2:16" ht="14.25" x14ac:dyDescent="0.2">
      <c r="B20" s="40" t="s">
        <v>36</v>
      </c>
      <c r="C20" s="37">
        <v>0.56943901686497889</v>
      </c>
      <c r="D20" s="36" t="s">
        <v>63</v>
      </c>
      <c r="P20" s="1">
        <v>2010</v>
      </c>
    </row>
    <row r="21" spans="2:16" x14ac:dyDescent="0.2">
      <c r="B21" s="31" t="s">
        <v>37</v>
      </c>
      <c r="C21" s="18">
        <v>0.51561889397310123</v>
      </c>
    </row>
    <row r="22" spans="2:16" ht="14.25" x14ac:dyDescent="0.25">
      <c r="B22" s="40" t="s">
        <v>38</v>
      </c>
      <c r="C22" s="37">
        <v>1842049.6509198484</v>
      </c>
      <c r="D22" s="36" t="s">
        <v>62</v>
      </c>
    </row>
    <row r="23" spans="2:16" ht="13.5" thickBot="1" x14ac:dyDescent="0.25">
      <c r="B23" s="32" t="s">
        <v>39</v>
      </c>
      <c r="C23" s="19">
        <v>10</v>
      </c>
    </row>
    <row r="25" spans="2:16" ht="13.5" thickBot="1" x14ac:dyDescent="0.25">
      <c r="B25" t="s">
        <v>40</v>
      </c>
    </row>
    <row r="26" spans="2:16" x14ac:dyDescent="0.2">
      <c r="B26" s="20"/>
      <c r="C26" s="20" t="s">
        <v>45</v>
      </c>
      <c r="D26" s="20" t="s">
        <v>46</v>
      </c>
      <c r="E26" s="20" t="s">
        <v>47</v>
      </c>
      <c r="F26" s="20" t="s">
        <v>48</v>
      </c>
      <c r="G26" s="20" t="s">
        <v>49</v>
      </c>
    </row>
    <row r="27" spans="2:16" x14ac:dyDescent="0.2">
      <c r="B27" s="18" t="s">
        <v>41</v>
      </c>
      <c r="C27" s="34">
        <v>1</v>
      </c>
      <c r="D27" s="34">
        <v>35900888745008.117</v>
      </c>
      <c r="E27" s="34">
        <v>35900888745008.117</v>
      </c>
      <c r="F27" s="34">
        <v>10.580410936796964</v>
      </c>
      <c r="G27" s="34">
        <v>1.1652938013418553E-2</v>
      </c>
    </row>
    <row r="28" spans="2:16" x14ac:dyDescent="0.2">
      <c r="B28" s="18" t="s">
        <v>42</v>
      </c>
      <c r="C28" s="34">
        <v>8</v>
      </c>
      <c r="D28" s="34">
        <v>27145175331631.484</v>
      </c>
      <c r="E28" s="34">
        <v>3393146916453.9355</v>
      </c>
      <c r="F28" s="34"/>
      <c r="G28" s="34"/>
    </row>
    <row r="29" spans="2:16" ht="13.5" thickBot="1" x14ac:dyDescent="0.25">
      <c r="B29" s="19" t="s">
        <v>43</v>
      </c>
      <c r="C29" s="35">
        <v>9</v>
      </c>
      <c r="D29" s="35">
        <v>63046064076639.602</v>
      </c>
      <c r="E29" s="35"/>
      <c r="F29" s="35"/>
      <c r="G29" s="35"/>
    </row>
    <row r="30" spans="2:16" ht="13.5" thickBot="1" x14ac:dyDescent="0.25"/>
    <row r="31" spans="2:16" x14ac:dyDescent="0.2">
      <c r="B31" s="20"/>
      <c r="C31" s="20" t="s">
        <v>50</v>
      </c>
      <c r="D31" s="20" t="s">
        <v>38</v>
      </c>
      <c r="E31" s="20" t="s">
        <v>51</v>
      </c>
      <c r="F31" s="20" t="s">
        <v>52</v>
      </c>
      <c r="G31" s="20" t="s">
        <v>53</v>
      </c>
      <c r="H31" s="20" t="s">
        <v>54</v>
      </c>
      <c r="I31" s="20" t="s">
        <v>55</v>
      </c>
      <c r="J31" s="20" t="s">
        <v>56</v>
      </c>
    </row>
    <row r="32" spans="2:16" x14ac:dyDescent="0.2">
      <c r="B32" s="37" t="s">
        <v>44</v>
      </c>
      <c r="C32" s="37">
        <v>2924068.3858410958</v>
      </c>
      <c r="D32" s="18">
        <v>1087703.9083185347</v>
      </c>
      <c r="E32" s="18">
        <v>2.6882944553921568</v>
      </c>
      <c r="F32" s="18">
        <v>2.7569384202167594E-2</v>
      </c>
      <c r="G32" s="18">
        <v>415818.67745295074</v>
      </c>
      <c r="H32" s="18">
        <v>5432318.0942292409</v>
      </c>
      <c r="I32" s="18">
        <v>415818.67745295074</v>
      </c>
      <c r="J32" s="18">
        <v>5432318.0942292409</v>
      </c>
    </row>
    <row r="33" spans="2:10" ht="13.5" thickBot="1" x14ac:dyDescent="0.25">
      <c r="B33" s="38" t="s">
        <v>61</v>
      </c>
      <c r="C33" s="39">
        <v>70.326714246751393</v>
      </c>
      <c r="D33" s="19">
        <v>21.620665574183349</v>
      </c>
      <c r="E33" s="19">
        <v>3.2527543615829577</v>
      </c>
      <c r="F33" s="19">
        <v>1.165293801341857E-2</v>
      </c>
      <c r="G33" s="19">
        <v>20.469370068006661</v>
      </c>
      <c r="H33" s="19">
        <v>120.18405842549612</v>
      </c>
      <c r="I33" s="19">
        <v>20.469370068006661</v>
      </c>
      <c r="J33" s="19">
        <v>120.18405842549612</v>
      </c>
    </row>
    <row r="37" spans="2:10" x14ac:dyDescent="0.2">
      <c r="B37" t="s">
        <v>57</v>
      </c>
    </row>
    <row r="38" spans="2:10" ht="13.5" thickBot="1" x14ac:dyDescent="0.25"/>
    <row r="39" spans="2:10" ht="25.5" x14ac:dyDescent="0.2">
      <c r="B39" s="20" t="s">
        <v>58</v>
      </c>
      <c r="C39" s="30" t="s">
        <v>59</v>
      </c>
      <c r="D39" s="20" t="s">
        <v>60</v>
      </c>
    </row>
    <row r="40" spans="2:10" x14ac:dyDescent="0.2">
      <c r="B40" s="18">
        <v>1</v>
      </c>
      <c r="C40" s="18">
        <v>5905147.4760466404</v>
      </c>
      <c r="D40" s="18">
        <v>-364691.47604664043</v>
      </c>
    </row>
    <row r="41" spans="2:10" x14ac:dyDescent="0.2">
      <c r="B41" s="18">
        <v>2</v>
      </c>
      <c r="C41" s="18">
        <v>6940216.0563303279</v>
      </c>
      <c r="D41" s="18">
        <v>3759445.9436696721</v>
      </c>
    </row>
    <row r="42" spans="2:10" x14ac:dyDescent="0.2">
      <c r="B42" s="18">
        <v>3</v>
      </c>
      <c r="C42" s="18">
        <v>10052032.508320583</v>
      </c>
      <c r="D42" s="18">
        <v>479620.49167941697</v>
      </c>
    </row>
    <row r="43" spans="2:10" x14ac:dyDescent="0.2">
      <c r="B43" s="18">
        <v>4</v>
      </c>
      <c r="C43" s="18">
        <v>7629628.8360912316</v>
      </c>
      <c r="D43" s="18">
        <v>-1634346.8360912316</v>
      </c>
    </row>
    <row r="44" spans="2:10" x14ac:dyDescent="0.2">
      <c r="B44" s="18">
        <v>5</v>
      </c>
      <c r="C44" s="18">
        <v>4957284.0214289259</v>
      </c>
      <c r="D44" s="18">
        <v>132810.97857107408</v>
      </c>
    </row>
    <row r="45" spans="2:10" x14ac:dyDescent="0.2">
      <c r="B45" s="18">
        <v>6</v>
      </c>
      <c r="C45" s="18">
        <v>3937616.9915652769</v>
      </c>
      <c r="D45" s="18">
        <v>17455.008434723131</v>
      </c>
    </row>
    <row r="46" spans="2:10" x14ac:dyDescent="0.2">
      <c r="B46" s="18">
        <v>7</v>
      </c>
      <c r="C46" s="18">
        <v>3703358.7064093482</v>
      </c>
      <c r="D46" s="18">
        <v>-929604.70640934817</v>
      </c>
    </row>
    <row r="47" spans="2:10" x14ac:dyDescent="0.2">
      <c r="B47" s="18">
        <v>8</v>
      </c>
      <c r="C47" s="18">
        <v>4734910.9509806978</v>
      </c>
      <c r="D47" s="18">
        <v>93302.049019302242</v>
      </c>
    </row>
    <row r="48" spans="2:10" x14ac:dyDescent="0.2">
      <c r="B48" s="18">
        <v>9</v>
      </c>
      <c r="C48" s="18">
        <v>4302964.2720771506</v>
      </c>
      <c r="D48" s="18">
        <v>1207866.7279228494</v>
      </c>
    </row>
    <row r="49" spans="2:4" ht="13.5" thickBot="1" x14ac:dyDescent="0.25">
      <c r="B49" s="19">
        <v>10</v>
      </c>
      <c r="C49" s="19">
        <v>6956602.1807498205</v>
      </c>
      <c r="D49" s="19">
        <v>-2761858.1807498205</v>
      </c>
    </row>
  </sheetData>
  <mergeCells count="1">
    <mergeCell ref="D2:F2"/>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topLeftCell="A3" workbookViewId="0">
      <selection activeCell="E13" sqref="E13"/>
    </sheetView>
  </sheetViews>
  <sheetFormatPr defaultRowHeight="12.75" x14ac:dyDescent="0.2"/>
  <cols>
    <col min="1" max="1" width="17.5703125" customWidth="1"/>
    <col min="2" max="2" width="18" customWidth="1"/>
    <col min="3" max="3" width="16.28515625" customWidth="1"/>
    <col min="4" max="4" width="12.85546875" customWidth="1"/>
    <col min="6" max="7" width="13.85546875" customWidth="1"/>
  </cols>
  <sheetData>
    <row r="1" spans="1:10" x14ac:dyDescent="0.2">
      <c r="A1" t="s">
        <v>33</v>
      </c>
    </row>
    <row r="2" spans="1:10" ht="13.5" thickBot="1" x14ac:dyDescent="0.25"/>
    <row r="3" spans="1:10" x14ac:dyDescent="0.2">
      <c r="A3" s="29" t="s">
        <v>34</v>
      </c>
      <c r="B3" s="29"/>
    </row>
    <row r="4" spans="1:10" ht="14.25" x14ac:dyDescent="0.2">
      <c r="A4" s="34" t="s">
        <v>35</v>
      </c>
      <c r="B4" s="18">
        <v>0.75461183191424919</v>
      </c>
      <c r="C4" s="107" t="s">
        <v>139</v>
      </c>
    </row>
    <row r="5" spans="1:10" ht="14.25" x14ac:dyDescent="0.2">
      <c r="A5" s="34" t="s">
        <v>36</v>
      </c>
      <c r="B5" s="111">
        <v>0.56943901686497911</v>
      </c>
      <c r="C5" s="109" t="s">
        <v>141</v>
      </c>
      <c r="D5" s="110"/>
      <c r="E5" s="110"/>
      <c r="F5" s="110"/>
      <c r="G5" s="110"/>
    </row>
    <row r="6" spans="1:10" x14ac:dyDescent="0.2">
      <c r="A6" s="34" t="s">
        <v>37</v>
      </c>
      <c r="B6" s="18">
        <v>0.51561889397310146</v>
      </c>
    </row>
    <row r="7" spans="1:10" ht="15.75" x14ac:dyDescent="0.3">
      <c r="A7" s="34" t="s">
        <v>38</v>
      </c>
      <c r="B7" s="111">
        <v>1842049.6509198479</v>
      </c>
      <c r="C7" s="109" t="s">
        <v>140</v>
      </c>
      <c r="D7" s="110"/>
      <c r="E7" s="110"/>
      <c r="F7" s="110"/>
    </row>
    <row r="8" spans="1:10" ht="13.5" thickBot="1" x14ac:dyDescent="0.25">
      <c r="A8" s="35" t="s">
        <v>39</v>
      </c>
      <c r="B8" s="19">
        <v>10</v>
      </c>
    </row>
    <row r="9" spans="1:10" x14ac:dyDescent="0.2">
      <c r="A9" s="114"/>
    </row>
    <row r="10" spans="1:10" ht="13.5" thickBot="1" x14ac:dyDescent="0.25">
      <c r="A10" s="114" t="s">
        <v>40</v>
      </c>
    </row>
    <row r="11" spans="1:10" x14ac:dyDescent="0.2">
      <c r="A11" s="20"/>
      <c r="B11" s="20" t="s">
        <v>45</v>
      </c>
      <c r="C11" s="20" t="s">
        <v>46</v>
      </c>
      <c r="D11" s="20" t="s">
        <v>47</v>
      </c>
      <c r="E11" s="20" t="s">
        <v>48</v>
      </c>
      <c r="F11" s="20" t="s">
        <v>49</v>
      </c>
    </row>
    <row r="12" spans="1:10" x14ac:dyDescent="0.2">
      <c r="A12" s="34" t="s">
        <v>41</v>
      </c>
      <c r="B12" s="18">
        <v>1</v>
      </c>
      <c r="C12" s="18">
        <v>35900888745008.133</v>
      </c>
      <c r="D12" s="18">
        <v>35900888745008.133</v>
      </c>
      <c r="E12" s="18">
        <v>10.580410936796977</v>
      </c>
      <c r="F12" s="18">
        <v>1.1652938018508108E-2</v>
      </c>
    </row>
    <row r="13" spans="1:10" ht="15.75" x14ac:dyDescent="0.3">
      <c r="A13" s="34" t="s">
        <v>42</v>
      </c>
      <c r="B13" s="18">
        <v>8</v>
      </c>
      <c r="C13" s="18">
        <v>27145175331631.469</v>
      </c>
      <c r="D13" s="111">
        <v>3393146916453.9336</v>
      </c>
      <c r="E13" s="109" t="s">
        <v>142</v>
      </c>
      <c r="F13" s="108"/>
      <c r="G13" s="110"/>
      <c r="H13" s="110"/>
      <c r="I13" s="110"/>
      <c r="J13" s="110"/>
    </row>
    <row r="14" spans="1:10" ht="13.5" thickBot="1" x14ac:dyDescent="0.25">
      <c r="A14" s="35" t="s">
        <v>43</v>
      </c>
      <c r="B14" s="19">
        <v>9</v>
      </c>
      <c r="C14" s="19">
        <v>63046064076639.602</v>
      </c>
      <c r="D14" s="19"/>
      <c r="E14" s="19"/>
      <c r="F14" s="19"/>
    </row>
    <row r="15" spans="1:10" ht="13.5" thickBot="1" x14ac:dyDescent="0.25">
      <c r="A15" s="114"/>
    </row>
    <row r="16" spans="1:10" x14ac:dyDescent="0.2">
      <c r="A16" s="20"/>
      <c r="B16" s="20" t="s">
        <v>50</v>
      </c>
      <c r="C16" s="20" t="s">
        <v>38</v>
      </c>
      <c r="D16" s="20" t="s">
        <v>51</v>
      </c>
      <c r="E16" s="20" t="s">
        <v>52</v>
      </c>
      <c r="F16" s="20" t="s">
        <v>53</v>
      </c>
      <c r="G16" s="20" t="s">
        <v>54</v>
      </c>
    </row>
    <row r="17" spans="1:7" x14ac:dyDescent="0.2">
      <c r="A17" s="112" t="s">
        <v>44</v>
      </c>
      <c r="B17" s="112">
        <v>2924068.3858410958</v>
      </c>
      <c r="C17" s="18">
        <v>1087703.9083185345</v>
      </c>
      <c r="D17" s="18">
        <v>2.6882944553921573</v>
      </c>
      <c r="E17" s="18">
        <v>2.7569384392228193E-2</v>
      </c>
      <c r="F17" s="18">
        <v>415818.67538082087</v>
      </c>
      <c r="G17" s="18">
        <v>5432318.0963013712</v>
      </c>
    </row>
    <row r="18" spans="1:7" ht="13.5" thickBot="1" x14ac:dyDescent="0.25">
      <c r="A18" s="35" t="s">
        <v>61</v>
      </c>
      <c r="B18" s="113">
        <v>70.326714246751393</v>
      </c>
      <c r="C18" s="19">
        <v>21.620665574183342</v>
      </c>
      <c r="D18" s="19">
        <v>3.2527543615829591</v>
      </c>
      <c r="E18" s="19">
        <v>1.1652938018508139E-2</v>
      </c>
      <c r="F18" s="19">
        <v>20.469370026818233</v>
      </c>
      <c r="G18" s="19">
        <v>120.18405846668455</v>
      </c>
    </row>
    <row r="22" spans="1:7" x14ac:dyDescent="0.2">
      <c r="A22" t="s">
        <v>57</v>
      </c>
    </row>
    <row r="23" spans="1:7" ht="13.5" thickBot="1" x14ac:dyDescent="0.25"/>
    <row r="24" spans="1:7" x14ac:dyDescent="0.2">
      <c r="A24" s="20" t="s">
        <v>58</v>
      </c>
      <c r="B24" s="20" t="s">
        <v>138</v>
      </c>
      <c r="C24" s="20" t="s">
        <v>60</v>
      </c>
    </row>
    <row r="25" spans="1:7" x14ac:dyDescent="0.2">
      <c r="A25" s="18">
        <v>1</v>
      </c>
      <c r="B25" s="18">
        <v>5905147.4760466404</v>
      </c>
      <c r="C25" s="18">
        <v>-364691.47604664043</v>
      </c>
    </row>
    <row r="26" spans="1:7" x14ac:dyDescent="0.2">
      <c r="A26" s="18">
        <v>2</v>
      </c>
      <c r="B26" s="18">
        <v>6940216.0563303279</v>
      </c>
      <c r="C26" s="18">
        <v>3759445.9436696721</v>
      </c>
    </row>
    <row r="27" spans="1:7" x14ac:dyDescent="0.2">
      <c r="A27" s="18">
        <v>3</v>
      </c>
      <c r="B27" s="18">
        <v>10052032.508320583</v>
      </c>
      <c r="C27" s="18">
        <v>479620.49167941697</v>
      </c>
    </row>
    <row r="28" spans="1:7" x14ac:dyDescent="0.2">
      <c r="A28" s="18">
        <v>4</v>
      </c>
      <c r="B28" s="18">
        <v>7629628.8360912316</v>
      </c>
      <c r="C28" s="18">
        <v>-1634346.8360912316</v>
      </c>
    </row>
    <row r="29" spans="1:7" x14ac:dyDescent="0.2">
      <c r="A29" s="18">
        <v>5</v>
      </c>
      <c r="B29" s="18">
        <v>4957284.0214289259</v>
      </c>
      <c r="C29" s="18">
        <v>132810.97857107408</v>
      </c>
    </row>
    <row r="30" spans="1:7" x14ac:dyDescent="0.2">
      <c r="A30" s="18">
        <v>6</v>
      </c>
      <c r="B30" s="18">
        <v>3937616.9915652769</v>
      </c>
      <c r="C30" s="18">
        <v>17455.008434723131</v>
      </c>
    </row>
    <row r="31" spans="1:7" x14ac:dyDescent="0.2">
      <c r="A31" s="18">
        <v>7</v>
      </c>
      <c r="B31" s="18">
        <v>3703358.7064093482</v>
      </c>
      <c r="C31" s="18">
        <v>-929604.70640934817</v>
      </c>
    </row>
    <row r="32" spans="1:7" x14ac:dyDescent="0.2">
      <c r="A32" s="18">
        <v>8</v>
      </c>
      <c r="B32" s="18">
        <v>4734910.9509806978</v>
      </c>
      <c r="C32" s="18">
        <v>93302.049019302242</v>
      </c>
    </row>
    <row r="33" spans="1:3" x14ac:dyDescent="0.2">
      <c r="A33" s="18">
        <v>9</v>
      </c>
      <c r="B33" s="18">
        <v>4302964.2720771506</v>
      </c>
      <c r="C33" s="18">
        <v>1207866.7279228494</v>
      </c>
    </row>
    <row r="34" spans="1:3" ht="13.5" thickBot="1" x14ac:dyDescent="0.25">
      <c r="A34" s="19">
        <v>10</v>
      </c>
      <c r="B34" s="19">
        <v>6956602.1807498205</v>
      </c>
      <c r="C34" s="19">
        <v>-2761858.1807498205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3"/>
  <sheetViews>
    <sheetView workbookViewId="0">
      <selection activeCell="D14" sqref="D14"/>
    </sheetView>
  </sheetViews>
  <sheetFormatPr defaultRowHeight="12.75" x14ac:dyDescent="0.2"/>
  <cols>
    <col min="1" max="1" width="3.28515625" customWidth="1"/>
    <col min="2" max="3" width="16.28515625" customWidth="1"/>
    <col min="4" max="4" width="53" customWidth="1"/>
  </cols>
  <sheetData>
    <row r="1" spans="1:4" ht="23.25" x14ac:dyDescent="0.35">
      <c r="A1" s="83" t="s">
        <v>84</v>
      </c>
    </row>
    <row r="2" spans="1:4" x14ac:dyDescent="0.2">
      <c r="A2" s="8" t="s">
        <v>87</v>
      </c>
    </row>
    <row r="3" spans="1:4" x14ac:dyDescent="0.2">
      <c r="C3" s="8"/>
    </row>
    <row r="4" spans="1:4" s="84" customFormat="1" ht="15" x14ac:dyDescent="0.2">
      <c r="B4" s="87" t="s">
        <v>86</v>
      </c>
      <c r="C4" s="87" t="s">
        <v>85</v>
      </c>
      <c r="D4" s="84" t="s">
        <v>88</v>
      </c>
    </row>
    <row r="5" spans="1:4" ht="19.5" x14ac:dyDescent="0.35">
      <c r="B5" s="85" t="s">
        <v>89</v>
      </c>
      <c r="D5" s="84" t="s">
        <v>101</v>
      </c>
    </row>
    <row r="6" spans="1:4" ht="22.5" x14ac:dyDescent="0.35">
      <c r="B6" s="85" t="s">
        <v>90</v>
      </c>
      <c r="C6" s="85" t="s">
        <v>94</v>
      </c>
      <c r="D6" s="84" t="s">
        <v>102</v>
      </c>
    </row>
    <row r="7" spans="1:4" ht="19.5" x14ac:dyDescent="0.35">
      <c r="B7" s="85" t="s">
        <v>91</v>
      </c>
      <c r="D7" s="84" t="s">
        <v>103</v>
      </c>
    </row>
    <row r="8" spans="1:4" ht="22.5" x14ac:dyDescent="0.35">
      <c r="B8" s="85" t="s">
        <v>92</v>
      </c>
      <c r="C8" s="85" t="s">
        <v>95</v>
      </c>
      <c r="D8" s="84" t="s">
        <v>104</v>
      </c>
    </row>
    <row r="9" spans="1:4" ht="21" x14ac:dyDescent="0.35">
      <c r="B9" s="85" t="s">
        <v>93</v>
      </c>
      <c r="C9" s="86" t="s">
        <v>96</v>
      </c>
      <c r="D9" s="84" t="s">
        <v>105</v>
      </c>
    </row>
    <row r="10" spans="1:4" ht="15.75" x14ac:dyDescent="0.25">
      <c r="B10" s="88" t="s">
        <v>108</v>
      </c>
      <c r="C10" s="88" t="s">
        <v>109</v>
      </c>
      <c r="D10" s="84" t="s">
        <v>110</v>
      </c>
    </row>
    <row r="11" spans="1:4" ht="21" x14ac:dyDescent="0.35">
      <c r="B11" s="85" t="s">
        <v>97</v>
      </c>
      <c r="C11" s="85" t="s">
        <v>99</v>
      </c>
      <c r="D11" s="84" t="s">
        <v>106</v>
      </c>
    </row>
    <row r="12" spans="1:4" ht="21" x14ac:dyDescent="0.35">
      <c r="B12" s="85" t="s">
        <v>98</v>
      </c>
      <c r="C12" s="85" t="s">
        <v>100</v>
      </c>
      <c r="D12" s="84" t="s">
        <v>107</v>
      </c>
    </row>
    <row r="13" spans="1:4" ht="24" x14ac:dyDescent="0.45">
      <c r="B13" s="85" t="s">
        <v>134</v>
      </c>
      <c r="C13" s="85" t="s">
        <v>136</v>
      </c>
      <c r="D13" s="84" t="s">
        <v>135</v>
      </c>
    </row>
  </sheetData>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6"/>
  <sheetViews>
    <sheetView workbookViewId="0">
      <selection activeCell="F8" sqref="F8"/>
    </sheetView>
  </sheetViews>
  <sheetFormatPr defaultRowHeight="12.75" x14ac:dyDescent="0.2"/>
  <cols>
    <col min="1" max="1" width="15.85546875" customWidth="1"/>
    <col min="2" max="2" width="29.42578125" customWidth="1"/>
    <col min="3" max="3" width="3" customWidth="1"/>
    <col min="4" max="4" width="32.5703125" customWidth="1"/>
  </cols>
  <sheetData>
    <row r="1" spans="1:4" ht="18.75" x14ac:dyDescent="0.3">
      <c r="A1" s="89" t="s">
        <v>111</v>
      </c>
    </row>
    <row r="2" spans="1:4" x14ac:dyDescent="0.2">
      <c r="D2" s="27" t="s">
        <v>117</v>
      </c>
    </row>
    <row r="3" spans="1:4" ht="15.75" x14ac:dyDescent="0.25">
      <c r="B3" s="48" t="s">
        <v>115</v>
      </c>
      <c r="D3" s="93" t="s">
        <v>116</v>
      </c>
    </row>
    <row r="4" spans="1:4" ht="15.75" x14ac:dyDescent="0.25">
      <c r="A4" s="46" t="s">
        <v>112</v>
      </c>
      <c r="B4" s="102" t="s">
        <v>114</v>
      </c>
      <c r="C4" s="90" t="s">
        <v>78</v>
      </c>
      <c r="D4" s="92" t="s">
        <v>119</v>
      </c>
    </row>
    <row r="5" spans="1:4" ht="18" x14ac:dyDescent="0.25">
      <c r="B5" s="48" t="s">
        <v>113</v>
      </c>
      <c r="D5" s="91" t="s">
        <v>118</v>
      </c>
    </row>
    <row r="7" spans="1:4" x14ac:dyDescent="0.2">
      <c r="C7" s="105" t="s">
        <v>133</v>
      </c>
    </row>
    <row r="9" spans="1:4" ht="15.75" x14ac:dyDescent="0.25">
      <c r="C9" s="98"/>
      <c r="D9" s="99" t="s">
        <v>125</v>
      </c>
    </row>
    <row r="10" spans="1:4" ht="15.75" x14ac:dyDescent="0.25">
      <c r="C10" s="100" t="s">
        <v>124</v>
      </c>
      <c r="D10" s="101" t="s">
        <v>114</v>
      </c>
    </row>
    <row r="11" spans="1:4" ht="18.75" x14ac:dyDescent="0.25">
      <c r="C11" s="98"/>
      <c r="D11" s="99" t="s">
        <v>126</v>
      </c>
    </row>
    <row r="13" spans="1:4" x14ac:dyDescent="0.2">
      <c r="A13" s="24" t="s">
        <v>123</v>
      </c>
    </row>
    <row r="14" spans="1:4" ht="23.25" x14ac:dyDescent="0.4">
      <c r="A14" s="11"/>
      <c r="B14" s="94" t="s">
        <v>121</v>
      </c>
    </row>
    <row r="15" spans="1:4" ht="18" x14ac:dyDescent="0.25">
      <c r="A15" s="95" t="s">
        <v>112</v>
      </c>
      <c r="B15" s="96" t="s">
        <v>114</v>
      </c>
      <c r="C15" s="90" t="s">
        <v>78</v>
      </c>
      <c r="D15" s="97" t="s">
        <v>122</v>
      </c>
    </row>
    <row r="16" spans="1:4" ht="20.25" x14ac:dyDescent="0.3">
      <c r="A16" s="11"/>
      <c r="B16" s="94" t="s">
        <v>120</v>
      </c>
    </row>
  </sheetData>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8"/>
  <sheetViews>
    <sheetView workbookViewId="0">
      <selection activeCell="B25" sqref="B25"/>
    </sheetView>
  </sheetViews>
  <sheetFormatPr defaultRowHeight="12.75" x14ac:dyDescent="0.2"/>
  <cols>
    <col min="1" max="1" width="9" customWidth="1"/>
    <col min="3" max="3" width="11.7109375" customWidth="1"/>
    <col min="4" max="4" width="4.85546875" customWidth="1"/>
    <col min="5" max="5" width="9.85546875" customWidth="1"/>
    <col min="6" max="6" width="9.140625" customWidth="1"/>
    <col min="7" max="8" width="10.7109375" customWidth="1"/>
    <col min="9" max="9" width="18.85546875" customWidth="1"/>
    <col min="10" max="11" width="9.5703125" customWidth="1"/>
    <col min="12" max="12" width="15" customWidth="1"/>
  </cols>
  <sheetData>
    <row r="1" spans="1:13" x14ac:dyDescent="0.2">
      <c r="A1" s="3" t="s">
        <v>129</v>
      </c>
      <c r="B1" s="51"/>
      <c r="C1" s="4"/>
      <c r="D1" s="4"/>
      <c r="E1" s="4"/>
      <c r="F1" s="4"/>
      <c r="G1" s="4"/>
      <c r="H1" s="4"/>
      <c r="I1" s="4"/>
      <c r="J1" s="24" t="s">
        <v>130</v>
      </c>
      <c r="K1" s="4"/>
      <c r="L1" s="4"/>
    </row>
    <row r="2" spans="1:13" ht="22.5" customHeight="1" x14ac:dyDescent="0.2">
      <c r="A2" s="5" t="s">
        <v>0</v>
      </c>
      <c r="B2" s="5" t="s">
        <v>127</v>
      </c>
      <c r="C2" s="5" t="s">
        <v>128</v>
      </c>
      <c r="D2" s="14"/>
      <c r="E2" s="14" t="s">
        <v>14</v>
      </c>
      <c r="F2" s="14" t="s">
        <v>15</v>
      </c>
      <c r="G2" s="14" t="s">
        <v>19</v>
      </c>
      <c r="H2" s="14" t="s">
        <v>20</v>
      </c>
      <c r="I2" s="14" t="s">
        <v>16</v>
      </c>
      <c r="J2" s="9" t="s">
        <v>8</v>
      </c>
      <c r="K2" s="9" t="s">
        <v>9</v>
      </c>
      <c r="L2" s="9" t="s">
        <v>10</v>
      </c>
    </row>
    <row r="3" spans="1:13" x14ac:dyDescent="0.2">
      <c r="A3" s="6">
        <v>1</v>
      </c>
      <c r="B3" s="6">
        <v>5540456</v>
      </c>
      <c r="C3" s="6">
        <v>42389</v>
      </c>
      <c r="D3" s="15"/>
      <c r="E3" s="15">
        <f>B3-B$13</f>
        <v>-371520.20000000019</v>
      </c>
      <c r="F3" s="15">
        <f>C3-C$13</f>
        <v>-97.099999999998545</v>
      </c>
      <c r="G3" s="15">
        <f>E3^2</f>
        <v>138027259008.04013</v>
      </c>
      <c r="H3" s="15">
        <f>F3^2</f>
        <v>9428.4099999997179</v>
      </c>
      <c r="I3" s="15">
        <f>E3*F3</f>
        <v>36074611.41999948</v>
      </c>
      <c r="J3" s="10">
        <f>(B3-B$13)/B$14</f>
        <v>-0.14037012836057491</v>
      </c>
      <c r="K3" s="10">
        <f>(C3-C$13)/C$14</f>
        <v>-3.419071727309026E-3</v>
      </c>
      <c r="L3" s="10">
        <f>J3*K3</f>
        <v>4.7993553723638056E-4</v>
      </c>
    </row>
    <row r="4" spans="1:13" x14ac:dyDescent="0.2">
      <c r="A4" s="6">
        <v>2</v>
      </c>
      <c r="B4" s="6">
        <v>10699662</v>
      </c>
      <c r="C4" s="6">
        <v>57107</v>
      </c>
      <c r="D4" s="15"/>
      <c r="E4" s="15">
        <f t="shared" ref="E4:E12" si="0">B4-B$13</f>
        <v>4787685.8</v>
      </c>
      <c r="F4" s="15">
        <f t="shared" ref="F4:F12" si="1">C4-C$13</f>
        <v>14620.900000000001</v>
      </c>
      <c r="G4" s="15">
        <f t="shared" ref="G4:G12" si="2">E4^2</f>
        <v>22921935319521.637</v>
      </c>
      <c r="H4" s="15">
        <f t="shared" ref="H4:H12" si="3">F4^2</f>
        <v>213770716.81000003</v>
      </c>
      <c r="I4" s="15">
        <f t="shared" ref="I4:I12" si="4">E4*F4</f>
        <v>70000275313.220001</v>
      </c>
      <c r="J4" s="10">
        <f t="shared" ref="J4:J12" si="5">(B4-B$13)/B$14</f>
        <v>1.808913944103447</v>
      </c>
      <c r="K4" s="10">
        <f t="shared" ref="K4:K12" si="6">(C4-C$13)/C$14</f>
        <v>0.51482910214019872</v>
      </c>
      <c r="L4" s="10">
        <f t="shared" ref="L4:L12" si="7">J4*K4</f>
        <v>0.93128154169166322</v>
      </c>
    </row>
    <row r="5" spans="1:13" x14ac:dyDescent="0.2">
      <c r="A5" s="6">
        <v>3</v>
      </c>
      <c r="B5" s="6">
        <v>10531653</v>
      </c>
      <c r="C5" s="6">
        <v>101355</v>
      </c>
      <c r="D5" s="15"/>
      <c r="E5" s="15">
        <f t="shared" si="0"/>
        <v>4619676.8</v>
      </c>
      <c r="F5" s="15">
        <f t="shared" si="1"/>
        <v>58868.9</v>
      </c>
      <c r="G5" s="15">
        <f t="shared" si="2"/>
        <v>21341413736458.238</v>
      </c>
      <c r="H5" s="15">
        <f t="shared" si="3"/>
        <v>3465547387.21</v>
      </c>
      <c r="I5" s="15">
        <f t="shared" si="4"/>
        <v>271955291571.51999</v>
      </c>
      <c r="J5" s="10">
        <f t="shared" si="5"/>
        <v>1.745435713590727</v>
      </c>
      <c r="K5" s="10">
        <f t="shared" si="6"/>
        <v>2.0728835387001578</v>
      </c>
      <c r="L5" s="10">
        <f t="shared" si="7"/>
        <v>3.6180849585615813</v>
      </c>
    </row>
    <row r="6" spans="1:13" x14ac:dyDescent="0.2">
      <c r="A6" s="6">
        <v>4</v>
      </c>
      <c r="B6" s="6">
        <v>5995282</v>
      </c>
      <c r="C6" s="6">
        <v>66910</v>
      </c>
      <c r="D6" s="15"/>
      <c r="E6" s="15">
        <f t="shared" si="0"/>
        <v>83305.799999999814</v>
      </c>
      <c r="F6" s="15">
        <f t="shared" si="1"/>
        <v>24423.9</v>
      </c>
      <c r="G6" s="15">
        <f t="shared" si="2"/>
        <v>6939856313.6399689</v>
      </c>
      <c r="H6" s="15">
        <f t="shared" si="3"/>
        <v>596526891.21000004</v>
      </c>
      <c r="I6" s="15">
        <f t="shared" si="4"/>
        <v>2034652528.6199956</v>
      </c>
      <c r="J6" s="10">
        <f t="shared" si="5"/>
        <v>3.147512797199277E-2</v>
      </c>
      <c r="K6" s="10">
        <f t="shared" si="6"/>
        <v>0.86001097796729331</v>
      </c>
      <c r="L6" s="10">
        <f t="shared" si="7"/>
        <v>2.7068955588839212E-2</v>
      </c>
    </row>
    <row r="7" spans="1:13" x14ac:dyDescent="0.2">
      <c r="A7" s="6">
        <v>5</v>
      </c>
      <c r="B7" s="6">
        <v>5090095</v>
      </c>
      <c r="C7" s="6">
        <v>28911</v>
      </c>
      <c r="D7" s="15"/>
      <c r="E7" s="15">
        <f t="shared" si="0"/>
        <v>-821881.20000000019</v>
      </c>
      <c r="F7" s="15">
        <f t="shared" si="1"/>
        <v>-13575.099999999999</v>
      </c>
      <c r="G7" s="15">
        <f t="shared" si="2"/>
        <v>675488706913.44031</v>
      </c>
      <c r="H7" s="15">
        <f t="shared" si="3"/>
        <v>184283340.00999996</v>
      </c>
      <c r="I7" s="15">
        <f t="shared" si="4"/>
        <v>11157119478.120001</v>
      </c>
      <c r="J7" s="10">
        <f t="shared" si="5"/>
        <v>-0.3105283899533412</v>
      </c>
      <c r="K7" s="10">
        <f t="shared" si="6"/>
        <v>-0.47800453764565859</v>
      </c>
      <c r="L7" s="10">
        <f t="shared" si="7"/>
        <v>0.14843397946549763</v>
      </c>
    </row>
    <row r="8" spans="1:13" x14ac:dyDescent="0.2">
      <c r="A8" s="6">
        <v>6</v>
      </c>
      <c r="B8" s="6">
        <v>3955072</v>
      </c>
      <c r="C8" s="6">
        <v>14412</v>
      </c>
      <c r="D8" s="15"/>
      <c r="E8" s="15">
        <f t="shared" si="0"/>
        <v>-1956904.2000000002</v>
      </c>
      <c r="F8" s="15">
        <f t="shared" si="1"/>
        <v>-28074.1</v>
      </c>
      <c r="G8" s="15">
        <f t="shared" si="2"/>
        <v>3829474047977.6406</v>
      </c>
      <c r="H8" s="15">
        <f t="shared" si="3"/>
        <v>788155090.80999994</v>
      </c>
      <c r="I8" s="15">
        <f t="shared" si="4"/>
        <v>54938324201.220001</v>
      </c>
      <c r="J8" s="10">
        <f t="shared" si="5"/>
        <v>-0.7393700093382487</v>
      </c>
      <c r="K8" s="10">
        <f t="shared" si="6"/>
        <v>-0.98854131389956501</v>
      </c>
      <c r="L8" s="10">
        <f t="shared" si="7"/>
        <v>0.73089780048916597</v>
      </c>
    </row>
    <row r="9" spans="1:13" x14ac:dyDescent="0.2">
      <c r="A9" s="6">
        <v>7</v>
      </c>
      <c r="B9" s="6">
        <v>2773754</v>
      </c>
      <c r="C9" s="6">
        <v>11081</v>
      </c>
      <c r="D9" s="15"/>
      <c r="E9" s="15">
        <f t="shared" si="0"/>
        <v>-3138222.2</v>
      </c>
      <c r="F9" s="15">
        <f t="shared" si="1"/>
        <v>-31405.1</v>
      </c>
      <c r="G9" s="15">
        <f t="shared" si="2"/>
        <v>9848438576572.8418</v>
      </c>
      <c r="H9" s="15">
        <f t="shared" si="3"/>
        <v>986280306.00999987</v>
      </c>
      <c r="I9" s="15">
        <f t="shared" si="4"/>
        <v>98556182013.220001</v>
      </c>
      <c r="J9" s="10">
        <f t="shared" si="5"/>
        <v>-1.185703100498992</v>
      </c>
      <c r="K9" s="10">
        <f t="shared" si="6"/>
        <v>-1.1058320237210535</v>
      </c>
      <c r="L9" s="10">
        <f t="shared" si="7"/>
        <v>1.3111884591571279</v>
      </c>
    </row>
    <row r="10" spans="1:13" x14ac:dyDescent="0.2">
      <c r="A10" s="6">
        <v>8</v>
      </c>
      <c r="B10" s="6">
        <v>4828213</v>
      </c>
      <c r="C10" s="6">
        <v>25749</v>
      </c>
      <c r="D10" s="15"/>
      <c r="E10" s="15">
        <f t="shared" si="0"/>
        <v>-1083763.2000000002</v>
      </c>
      <c r="F10" s="15">
        <f t="shared" si="1"/>
        <v>-16737.099999999999</v>
      </c>
      <c r="G10" s="15">
        <f t="shared" si="2"/>
        <v>1174542673674.2405</v>
      </c>
      <c r="H10" s="15">
        <f t="shared" si="3"/>
        <v>280130516.40999997</v>
      </c>
      <c r="I10" s="15">
        <f t="shared" si="4"/>
        <v>18139053054.720001</v>
      </c>
      <c r="J10" s="10">
        <f t="shared" si="5"/>
        <v>-0.40947431524979627</v>
      </c>
      <c r="K10" s="10">
        <f t="shared" si="6"/>
        <v>-0.58934444291601185</v>
      </c>
      <c r="L10" s="10">
        <f t="shared" si="7"/>
        <v>0.24132141220930658</v>
      </c>
    </row>
    <row r="11" spans="1:13" x14ac:dyDescent="0.2">
      <c r="A11" s="6">
        <v>9</v>
      </c>
      <c r="B11" s="6">
        <v>5510831</v>
      </c>
      <c r="C11" s="6">
        <v>19607</v>
      </c>
      <c r="D11" s="15"/>
      <c r="E11" s="15">
        <f t="shared" si="0"/>
        <v>-401145.20000000019</v>
      </c>
      <c r="F11" s="15">
        <f t="shared" si="1"/>
        <v>-22879.1</v>
      </c>
      <c r="G11" s="15">
        <f t="shared" si="2"/>
        <v>160917471483.04016</v>
      </c>
      <c r="H11" s="15">
        <f t="shared" si="3"/>
        <v>523453216.80999994</v>
      </c>
      <c r="I11" s="15">
        <f t="shared" si="4"/>
        <v>9177841145.3200035</v>
      </c>
      <c r="J11" s="10">
        <f t="shared" si="5"/>
        <v>-0.15156323455690562</v>
      </c>
      <c r="K11" s="10">
        <f t="shared" si="6"/>
        <v>-0.80561569470934191</v>
      </c>
      <c r="L11" s="10">
        <f t="shared" si="7"/>
        <v>0.12210172049995646</v>
      </c>
    </row>
    <row r="12" spans="1:13" ht="13.5" thickBot="1" x14ac:dyDescent="0.25">
      <c r="A12" s="12">
        <v>10</v>
      </c>
      <c r="B12" s="12">
        <v>4194744</v>
      </c>
      <c r="C12" s="12">
        <v>57340</v>
      </c>
      <c r="D12" s="16"/>
      <c r="E12" s="16">
        <f t="shared" si="0"/>
        <v>-1717232.2000000002</v>
      </c>
      <c r="F12" s="16">
        <f t="shared" si="1"/>
        <v>14853.900000000001</v>
      </c>
      <c r="G12" s="16">
        <f t="shared" si="2"/>
        <v>2948886428716.8408</v>
      </c>
      <c r="H12" s="16">
        <f t="shared" si="3"/>
        <v>220638345.21000004</v>
      </c>
      <c r="I12" s="16">
        <f t="shared" si="4"/>
        <v>-25507595375.580006</v>
      </c>
      <c r="J12" s="13">
        <f t="shared" si="5"/>
        <v>-0.64881560770830859</v>
      </c>
      <c r="K12" s="13">
        <f t="shared" si="6"/>
        <v>0.52303346581129051</v>
      </c>
      <c r="L12" s="13">
        <f t="shared" si="7"/>
        <v>-0.3393522759721353</v>
      </c>
      <c r="M12" s="54"/>
    </row>
    <row r="13" spans="1:13" x14ac:dyDescent="0.2">
      <c r="A13" s="77" t="s">
        <v>6</v>
      </c>
      <c r="B13" s="78">
        <f>AVERAGE(B3:B12)</f>
        <v>5911976.2000000002</v>
      </c>
      <c r="C13" s="79">
        <f>AVERAGE(C3:C12)</f>
        <v>42486.1</v>
      </c>
      <c r="D13" s="67" t="s">
        <v>18</v>
      </c>
      <c r="E13" s="68">
        <f t="shared" ref="E13:L13" si="8">SUM(E3:E12)</f>
        <v>-1.862645149230957E-9</v>
      </c>
      <c r="F13" s="68">
        <f t="shared" si="8"/>
        <v>0</v>
      </c>
      <c r="G13" s="68">
        <f t="shared" si="8"/>
        <v>63046064076639.602</v>
      </c>
      <c r="H13" s="68">
        <f t="shared" si="8"/>
        <v>7258795238.9000006</v>
      </c>
      <c r="I13" s="68">
        <f t="shared" si="8"/>
        <v>510487218541.79993</v>
      </c>
      <c r="J13" s="69">
        <f t="shared" si="8"/>
        <v>0</v>
      </c>
      <c r="K13" s="69">
        <f t="shared" si="8"/>
        <v>0</v>
      </c>
      <c r="L13" s="70">
        <f t="shared" si="8"/>
        <v>6.7915064872282391</v>
      </c>
      <c r="M13" s="71" t="s">
        <v>12</v>
      </c>
    </row>
    <row r="14" spans="1:13" ht="13.5" thickBot="1" x14ac:dyDescent="0.25">
      <c r="A14" s="72" t="s">
        <v>7</v>
      </c>
      <c r="B14" s="73">
        <f>STDEV(B3:B12)</f>
        <v>2646718.3890126534</v>
      </c>
      <c r="C14" s="73">
        <f>STDEV(C3:C12)</f>
        <v>28399.521198819926</v>
      </c>
      <c r="D14" s="74"/>
      <c r="E14" s="75">
        <f>STDEV(E3:E12)</f>
        <v>2646718.3890126529</v>
      </c>
      <c r="F14" s="75">
        <f>STDEV(F3:F12)</f>
        <v>28399.521198819923</v>
      </c>
      <c r="G14" s="73"/>
      <c r="H14" s="73"/>
      <c r="I14" s="73"/>
      <c r="J14" s="75">
        <f>STDEV(J3:J12)</f>
        <v>0.99999999999999978</v>
      </c>
      <c r="K14" s="76">
        <f>STDEV(K3:K12)</f>
        <v>0.99999999999999989</v>
      </c>
      <c r="L14" s="103">
        <f>10-1</f>
        <v>9</v>
      </c>
      <c r="M14" s="104" t="s">
        <v>131</v>
      </c>
    </row>
    <row r="15" spans="1:13" ht="13.5" thickBot="1" x14ac:dyDescent="0.25">
      <c r="A15" s="59"/>
      <c r="B15" s="56"/>
      <c r="C15" s="56"/>
      <c r="D15" s="55"/>
      <c r="E15" s="57"/>
      <c r="F15" s="57"/>
      <c r="G15" s="65"/>
      <c r="H15" s="66" t="s">
        <v>81</v>
      </c>
      <c r="I15" s="81">
        <f>I13/(9*B14*C14)</f>
        <v>0.75461183191424874</v>
      </c>
      <c r="J15" s="53"/>
      <c r="K15" s="10"/>
      <c r="L15" s="82">
        <f>L13/L14</f>
        <v>0.75461183191424874</v>
      </c>
      <c r="M15" s="58" t="s">
        <v>13</v>
      </c>
    </row>
    <row r="16" spans="1:13" ht="13.5" thickBot="1" x14ac:dyDescent="0.25">
      <c r="A16" s="60"/>
      <c r="B16" s="61" t="s">
        <v>11</v>
      </c>
      <c r="C16" s="80">
        <f>CORREL(B3:B12,C3:C12)</f>
        <v>0.75461183191424885</v>
      </c>
      <c r="D16" s="62" t="s">
        <v>17</v>
      </c>
      <c r="E16" s="63"/>
      <c r="F16" s="64"/>
      <c r="K16" s="11"/>
    </row>
    <row r="25" spans="5:7" ht="13.5" thickBot="1" x14ac:dyDescent="0.25"/>
    <row r="26" spans="5:7" x14ac:dyDescent="0.2">
      <c r="E26" s="20"/>
      <c r="F26" s="20" t="s">
        <v>1</v>
      </c>
      <c r="G26" s="20" t="s">
        <v>2</v>
      </c>
    </row>
    <row r="27" spans="5:7" x14ac:dyDescent="0.2">
      <c r="E27" s="18" t="s">
        <v>1</v>
      </c>
      <c r="F27" s="34">
        <v>1</v>
      </c>
      <c r="G27" s="34"/>
    </row>
    <row r="28" spans="5:7" ht="13.5" thickBot="1" x14ac:dyDescent="0.25">
      <c r="E28" s="19" t="s">
        <v>2</v>
      </c>
      <c r="F28" s="52">
        <v>0.75461183191424885</v>
      </c>
      <c r="G28" s="35">
        <v>1</v>
      </c>
    </row>
  </sheetData>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9" sqref="A29"/>
    </sheetView>
  </sheetViews>
  <sheetFormatPr defaultRowHeight="12.75" x14ac:dyDescent="0.2"/>
  <sheetData/>
  <phoneticPr fontId="2" type="noConversion"/>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K22" sqref="K22"/>
    </sheetView>
  </sheetViews>
  <sheetFormatPr defaultRowHeight="12.75" x14ac:dyDescent="0.2"/>
  <sheetData/>
  <phoneticPr fontId="2" type="noConversion"/>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Equation.3" shapeId="2053" r:id="rId4">
          <objectPr defaultSize="0" autoPict="0" r:id="rId5">
            <anchor moveWithCells="1">
              <from>
                <xdr:col>3</xdr:col>
                <xdr:colOff>447675</xdr:colOff>
                <xdr:row>16</xdr:row>
                <xdr:rowOff>38100</xdr:rowOff>
              </from>
              <to>
                <xdr:col>6</xdr:col>
                <xdr:colOff>152400</xdr:colOff>
                <xdr:row>18</xdr:row>
                <xdr:rowOff>57150</xdr:rowOff>
              </to>
            </anchor>
          </objectPr>
        </oleObject>
      </mc:Choice>
      <mc:Fallback>
        <oleObject progId="Equation.3" shapeId="2053"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7:J22"/>
  <sheetViews>
    <sheetView workbookViewId="0">
      <selection activeCell="F19" sqref="F19"/>
    </sheetView>
  </sheetViews>
  <sheetFormatPr defaultRowHeight="12.75" x14ac:dyDescent="0.2"/>
  <cols>
    <col min="6" max="6" width="11.140625" customWidth="1"/>
    <col min="7" max="7" width="27.7109375" customWidth="1"/>
    <col min="8" max="8" width="4.28515625" customWidth="1"/>
    <col min="9" max="9" width="11.140625" customWidth="1"/>
  </cols>
  <sheetData>
    <row r="17" spans="1:10" ht="15.75" x14ac:dyDescent="0.25">
      <c r="A17" s="46" t="s">
        <v>71</v>
      </c>
    </row>
    <row r="18" spans="1:10" ht="18.75" x14ac:dyDescent="0.25">
      <c r="G18" s="48" t="s">
        <v>72</v>
      </c>
      <c r="I18" s="46" t="s">
        <v>79</v>
      </c>
    </row>
    <row r="19" spans="1:10" ht="20.25" x14ac:dyDescent="0.35">
      <c r="F19" s="47" t="s">
        <v>74</v>
      </c>
      <c r="G19" s="49" t="s">
        <v>76</v>
      </c>
      <c r="H19" s="50" t="s">
        <v>78</v>
      </c>
      <c r="I19" s="49" t="s">
        <v>76</v>
      </c>
      <c r="J19" s="8" t="s">
        <v>73</v>
      </c>
    </row>
    <row r="20" spans="1:10" ht="15.75" x14ac:dyDescent="0.25">
      <c r="G20" s="8" t="s">
        <v>75</v>
      </c>
      <c r="I20" s="48" t="s">
        <v>80</v>
      </c>
    </row>
    <row r="22" spans="1:10" ht="18.75" x14ac:dyDescent="0.35">
      <c r="A22" s="46" t="s">
        <v>77</v>
      </c>
    </row>
  </sheetData>
  <phoneticPr fontId="2" type="noConversion"/>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Equation.3" shapeId="4103" r:id="rId4">
          <objectPr defaultSize="0" autoPict="0" r:id="rId5">
            <anchor moveWithCells="1">
              <from>
                <xdr:col>3</xdr:col>
                <xdr:colOff>352425</xdr:colOff>
                <xdr:row>0</xdr:row>
                <xdr:rowOff>9525</xdr:rowOff>
              </from>
              <to>
                <xdr:col>4</xdr:col>
                <xdr:colOff>0</xdr:colOff>
                <xdr:row>2</xdr:row>
                <xdr:rowOff>66675</xdr:rowOff>
              </to>
            </anchor>
          </objectPr>
        </oleObject>
      </mc:Choice>
      <mc:Fallback>
        <oleObject progId="Equation.3" shapeId="4103"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E20" sqref="E20"/>
    </sheetView>
  </sheetViews>
  <sheetFormatPr defaultRowHeight="12.75" x14ac:dyDescent="0.2"/>
  <sheetData/>
  <phoneticPr fontId="2" type="noConversion"/>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Equation.3" shapeId="5123" r:id="rId4">
          <objectPr defaultSize="0" autoLine="0" autoPict="0" r:id="rId5">
            <anchor moveWithCells="1">
              <from>
                <xdr:col>5</xdr:col>
                <xdr:colOff>542925</xdr:colOff>
                <xdr:row>9</xdr:row>
                <xdr:rowOff>133350</xdr:rowOff>
              </from>
              <to>
                <xdr:col>9</xdr:col>
                <xdr:colOff>76200</xdr:colOff>
                <xdr:row>13</xdr:row>
                <xdr:rowOff>114300</xdr:rowOff>
              </to>
            </anchor>
          </objectPr>
        </oleObject>
      </mc:Choice>
      <mc:Fallback>
        <oleObject progId="Equation.3" shapeId="5123" r:id="rId4"/>
      </mc:Fallback>
    </mc:AlternateContent>
    <mc:AlternateContent xmlns:mc="http://schemas.openxmlformats.org/markup-compatibility/2006">
      <mc:Choice Requires="x14">
        <oleObject progId="Equation.3" shapeId="5125" r:id="rId6">
          <objectPr defaultSize="0" autoPict="0" r:id="rId7">
            <anchor moveWithCells="1">
              <from>
                <xdr:col>0</xdr:col>
                <xdr:colOff>0</xdr:colOff>
                <xdr:row>9</xdr:row>
                <xdr:rowOff>76200</xdr:rowOff>
              </from>
              <to>
                <xdr:col>5</xdr:col>
                <xdr:colOff>495300</xdr:colOff>
                <xdr:row>16</xdr:row>
                <xdr:rowOff>114300</xdr:rowOff>
              </to>
            </anchor>
          </objectPr>
        </oleObject>
      </mc:Choice>
      <mc:Fallback>
        <oleObject progId="Equation.3" shapeId="5125"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
  <sheetViews>
    <sheetView zoomScale="80" zoomScaleNormal="80" workbookViewId="0">
      <selection activeCell="T11" sqref="T11"/>
    </sheetView>
  </sheetViews>
  <sheetFormatPr defaultRowHeight="12.75" x14ac:dyDescent="0.2"/>
  <cols>
    <col min="1" max="1" width="7.5703125" customWidth="1"/>
    <col min="3" max="3" width="12.28515625" customWidth="1"/>
    <col min="4" max="4" width="9.42578125" customWidth="1"/>
    <col min="5" max="5" width="8.85546875" customWidth="1"/>
    <col min="6" max="6" width="9.7109375" customWidth="1"/>
  </cols>
  <sheetData>
    <row r="1" spans="1:17" ht="15.75" x14ac:dyDescent="0.25">
      <c r="A1" s="3" t="s">
        <v>82</v>
      </c>
      <c r="B1" s="4"/>
      <c r="C1" s="4"/>
      <c r="D1" s="4"/>
      <c r="E1" s="4"/>
      <c r="F1" s="4"/>
      <c r="Q1" s="46">
        <v>2010</v>
      </c>
    </row>
    <row r="2" spans="1:17" ht="38.25" x14ac:dyDescent="0.2">
      <c r="A2" s="5" t="s">
        <v>0</v>
      </c>
      <c r="B2" s="5" t="s">
        <v>1</v>
      </c>
      <c r="C2" s="5" t="s">
        <v>2</v>
      </c>
      <c r="D2" s="5" t="s">
        <v>3</v>
      </c>
      <c r="E2" s="5" t="s">
        <v>4</v>
      </c>
      <c r="F2" s="5" t="s">
        <v>5</v>
      </c>
      <c r="G2" s="2" t="s">
        <v>1</v>
      </c>
    </row>
    <row r="3" spans="1:17" x14ac:dyDescent="0.2">
      <c r="A3" s="6">
        <v>1</v>
      </c>
      <c r="B3" s="6">
        <v>5540456</v>
      </c>
      <c r="C3" s="6">
        <v>42389</v>
      </c>
      <c r="D3" s="6">
        <v>19411</v>
      </c>
      <c r="E3" s="6">
        <v>2</v>
      </c>
      <c r="F3" s="6">
        <v>39.5</v>
      </c>
      <c r="G3" s="7">
        <v>5540456</v>
      </c>
    </row>
    <row r="4" spans="1:17" x14ac:dyDescent="0.2">
      <c r="A4" s="6">
        <v>2</v>
      </c>
      <c r="B4" s="6">
        <v>10699662</v>
      </c>
      <c r="C4" s="6">
        <v>57107</v>
      </c>
      <c r="D4" s="6">
        <v>26413</v>
      </c>
      <c r="E4" s="6">
        <v>1.6</v>
      </c>
      <c r="F4" s="6">
        <v>34.5</v>
      </c>
      <c r="G4" s="7">
        <v>10699662</v>
      </c>
    </row>
    <row r="5" spans="1:17" x14ac:dyDescent="0.2">
      <c r="A5" s="6">
        <v>3</v>
      </c>
      <c r="B5" s="6">
        <v>10531653</v>
      </c>
      <c r="C5" s="6">
        <v>101355</v>
      </c>
      <c r="D5" s="6">
        <v>44725</v>
      </c>
      <c r="E5" s="6">
        <v>1.9</v>
      </c>
      <c r="F5" s="6">
        <v>30.4</v>
      </c>
      <c r="G5" s="7">
        <v>10531653</v>
      </c>
    </row>
    <row r="6" spans="1:17" x14ac:dyDescent="0.2">
      <c r="A6" s="6">
        <v>4</v>
      </c>
      <c r="B6" s="6">
        <v>5995282</v>
      </c>
      <c r="C6" s="6">
        <v>66910</v>
      </c>
      <c r="D6" s="6">
        <v>26734</v>
      </c>
      <c r="E6" s="6">
        <v>2.2000000000000002</v>
      </c>
      <c r="F6" s="6">
        <v>36.200000000000003</v>
      </c>
      <c r="G6" s="7">
        <v>5995282</v>
      </c>
    </row>
    <row r="7" spans="1:17" x14ac:dyDescent="0.2">
      <c r="A7" s="6">
        <v>5</v>
      </c>
      <c r="B7" s="6">
        <v>5090095</v>
      </c>
      <c r="C7" s="6">
        <v>28911</v>
      </c>
      <c r="D7" s="6">
        <v>10846</v>
      </c>
      <c r="E7" s="6">
        <v>2</v>
      </c>
      <c r="F7" s="6">
        <v>40.799999999999997</v>
      </c>
      <c r="G7" s="7">
        <v>5090095</v>
      </c>
    </row>
    <row r="8" spans="1:17" x14ac:dyDescent="0.2">
      <c r="A8" s="6">
        <v>6</v>
      </c>
      <c r="B8" s="6">
        <v>3955072</v>
      </c>
      <c r="C8" s="6">
        <v>14412</v>
      </c>
      <c r="D8" s="6">
        <v>5930</v>
      </c>
      <c r="E8" s="6">
        <v>2.2000000000000002</v>
      </c>
      <c r="F8" s="6">
        <v>41.5</v>
      </c>
      <c r="G8" s="7">
        <v>3955072</v>
      </c>
    </row>
    <row r="9" spans="1:17" x14ac:dyDescent="0.2">
      <c r="A9" s="6">
        <v>7</v>
      </c>
      <c r="B9" s="6">
        <v>2773754</v>
      </c>
      <c r="C9" s="6">
        <v>11081</v>
      </c>
      <c r="D9" s="6">
        <v>3806</v>
      </c>
      <c r="E9" s="6">
        <v>2.4</v>
      </c>
      <c r="F9" s="6">
        <v>34.700000000000003</v>
      </c>
      <c r="G9" s="7">
        <v>2773754</v>
      </c>
    </row>
    <row r="10" spans="1:17" x14ac:dyDescent="0.2">
      <c r="A10" s="6">
        <v>8</v>
      </c>
      <c r="B10" s="6">
        <v>4828213</v>
      </c>
      <c r="C10" s="6">
        <v>25749</v>
      </c>
      <c r="D10" s="6">
        <v>10065</v>
      </c>
      <c r="E10" s="6">
        <v>1.7</v>
      </c>
      <c r="F10" s="6">
        <v>41.4</v>
      </c>
      <c r="G10" s="7">
        <v>4828213</v>
      </c>
    </row>
    <row r="11" spans="1:17" x14ac:dyDescent="0.2">
      <c r="A11" s="6">
        <v>9</v>
      </c>
      <c r="B11" s="6">
        <v>5510831</v>
      </c>
      <c r="C11" s="6">
        <v>19607</v>
      </c>
      <c r="D11" s="6">
        <v>6792</v>
      </c>
      <c r="E11" s="6">
        <v>0.9</v>
      </c>
      <c r="F11" s="6">
        <v>38</v>
      </c>
      <c r="G11" s="7">
        <v>5510831</v>
      </c>
    </row>
    <row r="12" spans="1:17" x14ac:dyDescent="0.2">
      <c r="A12" s="6">
        <v>10</v>
      </c>
      <c r="B12" s="6">
        <v>4194744</v>
      </c>
      <c r="C12" s="6">
        <v>57340</v>
      </c>
      <c r="D12" s="6">
        <v>21313</v>
      </c>
      <c r="E12" s="6"/>
      <c r="F12" s="6">
        <v>40</v>
      </c>
      <c r="G12" s="7">
        <v>4194744</v>
      </c>
    </row>
    <row r="15" spans="1:17" x14ac:dyDescent="0.2">
      <c r="A15" s="1" t="s">
        <v>132</v>
      </c>
    </row>
  </sheetData>
  <pageMargins left="0.7" right="0.7" top="0.75" bottom="0.75" header="0.3" footer="0.3"/>
  <pageSetup orientation="portrait" r:id="rId1"/>
  <drawing r:id="rId2"/>
  <extLst>
    <ext xmlns:x14="http://schemas.microsoft.com/office/spreadsheetml/2009/9/main" uri="{05C60535-1F16-4fd2-B633-F4F36F0B64E0}">
      <x14:sparklineGroups xmlns:xm="http://schemas.microsoft.com/office/excel/2006/main">
        <x14:sparklineGroup displayEmptyCellsAs="span">
          <x14:colorSeries rgb="FF376092"/>
          <x14:colorNegative rgb="FFD00000"/>
          <x14:colorAxis rgb="FF000000"/>
          <x14:colorMarkers rgb="FFD00000"/>
          <x14:colorFirst rgb="FFD00000"/>
          <x14:colorLast rgb="FFD00000"/>
          <x14:colorHigh rgb="FFD00000"/>
          <x14:colorLow rgb="FFD00000"/>
          <x14:sparklines>
            <x14:sparkline>
              <xm:f>'Example 2010 '!A3:G3</xm:f>
              <xm:sqref>H3</xm:sqref>
            </x14:sparkline>
            <x14:sparkline>
              <xm:f>'Example 2010 '!A4:G4</xm:f>
              <xm:sqref>H4</xm:sqref>
            </x14:sparkline>
            <x14:sparkline>
              <xm:f>'Example 2010 '!A5:G5</xm:f>
              <xm:sqref>H5</xm:sqref>
            </x14:sparkline>
            <x14:sparkline>
              <xm:f>'Example 2010 '!A6:G6</xm:f>
              <xm:sqref>H6</xm:sqref>
            </x14:sparkline>
            <x14:sparkline>
              <xm:f>'Example 2010 '!A7:G7</xm:f>
              <xm:sqref>H7</xm:sqref>
            </x14:sparkline>
            <x14:sparkline>
              <xm:f>'Example 2010 '!A8:G8</xm:f>
              <xm:sqref>H8</xm:sqref>
            </x14:sparkline>
            <x14:sparkline>
              <xm:f>'Example 2010 '!A9:G9</xm:f>
              <xm:sqref>H9</xm:sqref>
            </x14:sparkline>
            <x14:sparkline>
              <xm:f>'Example 2010 '!A10:G10</xm:f>
              <xm:sqref>H10</xm:sqref>
            </x14:sparkline>
            <x14:sparkline>
              <xm:f>'Example 2010 '!A11:G11</xm:f>
              <xm:sqref>H11</xm:sqref>
            </x14:sparkline>
            <x14:sparkline>
              <xm:f>'Example 2010 '!A12:G12</xm:f>
              <xm:sqref>H12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Intro</vt:lpstr>
      <vt:lpstr>Measurements</vt:lpstr>
      <vt:lpstr>Correlation</vt:lpstr>
      <vt:lpstr>Correlation Ex.</vt:lpstr>
      <vt:lpstr>Regress 1</vt:lpstr>
      <vt:lpstr>Line</vt:lpstr>
      <vt:lpstr>SS</vt:lpstr>
      <vt:lpstr>R-Square</vt:lpstr>
      <vt:lpstr>Example 2010 </vt:lpstr>
      <vt:lpstr>2013</vt:lpstr>
      <vt:lpstr>Regression Ex.</vt:lpstr>
      <vt:lpstr>2013 output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RAndrews</dc:creator>
  <cp:lastModifiedBy>RAndrews</cp:lastModifiedBy>
  <dcterms:created xsi:type="dcterms:W3CDTF">2000-03-02T16:06:55Z</dcterms:created>
  <dcterms:modified xsi:type="dcterms:W3CDTF">2013-09-24T18:48:10Z</dcterms:modified>
</cp:coreProperties>
</file>