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35" windowHeight="7860" activeTab="0"/>
  </bookViews>
  <sheets>
    <sheet name="Testing Procedures" sheetId="1" r:id="rId1"/>
    <sheet name="INV Functions for C.V." sheetId="2" r:id="rId2"/>
    <sheet name="DIST Functions for probability" sheetId="3" r:id="rId3"/>
  </sheets>
  <definedNames>
    <definedName name="_xlfn.CHISQ.DIST" hidden="1">#NAME?</definedName>
    <definedName name="_xlfn.CHISQ.DIST.RT" hidden="1">#NAME?</definedName>
    <definedName name="_xlfn.CHISQ.INV" hidden="1">#NAME?</definedName>
    <definedName name="_xlfn.CHISQ.INV.RT" hidden="1">#NAME?</definedName>
    <definedName name="_xlfn.CHISQ.TEST" hidden="1">#NAME?</definedName>
    <definedName name="_xlfn.F.DIST" hidden="1">#NAME?</definedName>
    <definedName name="_xlfn.F.DIST.RT" hidden="1">#NAME?</definedName>
    <definedName name="_xlfn.F.INV" hidden="1">#NAME?</definedName>
    <definedName name="_xlfn.F.INV.RT" hidden="1">#NAME?</definedName>
    <definedName name="_xlfn.NORM.DIST" hidden="1">#NAME?</definedName>
    <definedName name="_xlfn.NORM.INV" hidden="1">#NAME?</definedName>
    <definedName name="_xlfn.NORM.S.DIST" hidden="1">#NAME?</definedName>
    <definedName name="_xlfn.NORM.S.INV" hidden="1">#NAME?</definedName>
    <definedName name="_xlfn.T.DIST" hidden="1">#NAME?</definedName>
    <definedName name="_xlfn.T.DIST.2T" hidden="1">#NAME?</definedName>
    <definedName name="_xlfn.T.DIST.RT" hidden="1">#NAME?</definedName>
    <definedName name="_xlfn.T.INV" hidden="1">#NAME?</definedName>
    <definedName name="_xlfn.T.INV.2T" hidden="1">#NAME?</definedName>
  </definedNames>
  <calcPr fullCalcOnLoad="1"/>
</workbook>
</file>

<file path=xl/comments2.xml><?xml version="1.0" encoding="utf-8"?>
<comments xmlns="http://schemas.openxmlformats.org/spreadsheetml/2006/main">
  <authors>
    <author>Classroom</author>
  </authors>
  <commentList>
    <comment ref="C7" authorId="0">
      <text>
        <r>
          <rPr>
            <b/>
            <sz val="12"/>
            <rFont val="Tahoma"/>
            <family val="2"/>
          </rPr>
          <t>This value will always be positive.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12"/>
            <rFont val="Tahoma"/>
            <family val="2"/>
          </rPr>
          <t>This value will always be positive.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Classroom</author>
  </authors>
  <commentList>
    <comment ref="C8" authorId="0">
      <text>
        <r>
          <rPr>
            <b/>
            <sz val="9"/>
            <rFont val="Tahoma"/>
            <family val="2"/>
          </rPr>
          <t>This value of #NUM is output because the input value was NEGATIVE.</t>
        </r>
        <r>
          <rPr>
            <sz val="9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9"/>
            <rFont val="Tahoma"/>
            <family val="2"/>
          </rPr>
          <t>This value of #NUM is output because the input value was NEGATIVE.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<sst xmlns="http://schemas.openxmlformats.org/spreadsheetml/2006/main" count="163" uniqueCount="109">
  <si>
    <r>
      <t>Section (</t>
    </r>
    <r>
      <rPr>
        <b/>
        <i/>
        <sz val="10"/>
        <color indexed="8"/>
        <rFont val="Times New Roman"/>
        <family val="1"/>
      </rPr>
      <t>text section</t>
    </r>
    <r>
      <rPr>
        <b/>
        <sz val="12"/>
        <color indexed="8"/>
        <rFont val="Times New Roman"/>
        <family val="1"/>
      </rPr>
      <t>)</t>
    </r>
  </si>
  <si>
    <r>
      <t>Parameter(s) (</t>
    </r>
    <r>
      <rPr>
        <b/>
        <sz val="12"/>
        <color indexed="8"/>
        <rFont val="Times New Roman"/>
        <family val="1"/>
      </rPr>
      <t>Situation</t>
    </r>
    <r>
      <rPr>
        <sz val="12"/>
        <color indexed="8"/>
        <rFont val="Times New Roman"/>
        <family val="1"/>
      </rPr>
      <t>)</t>
    </r>
  </si>
  <si>
    <r>
      <t>Excel / Tools / Data Analysis</t>
    </r>
    <r>
      <rPr>
        <sz val="12"/>
        <color indexed="8"/>
        <rFont val="Times New Roman"/>
        <family val="1"/>
      </rPr>
      <t xml:space="preserve"> (</t>
    </r>
    <r>
      <rPr>
        <i/>
        <sz val="12"/>
        <color indexed="8"/>
        <rFont val="Times New Roman"/>
        <family val="1"/>
      </rPr>
      <t>description</t>
    </r>
    <r>
      <rPr>
        <sz val="12"/>
        <color indexed="8"/>
        <rFont val="Times New Roman"/>
        <family val="1"/>
      </rPr>
      <t>)</t>
    </r>
  </si>
  <si>
    <r>
      <t>I. (</t>
    </r>
    <r>
      <rPr>
        <b/>
        <sz val="9"/>
        <color indexed="8"/>
        <rFont val="Times New Roman"/>
        <family val="1"/>
      </rPr>
      <t>11.4, pg 285</t>
    </r>
    <r>
      <rPr>
        <b/>
        <sz val="12"/>
        <color indexed="8"/>
        <rFont val="Times New Roman"/>
        <family val="1"/>
      </rPr>
      <t xml:space="preserve">)  </t>
    </r>
  </si>
  <si>
    <t>Single Proportion</t>
  </si>
  <si>
    <r>
      <t xml:space="preserve"> (</t>
    </r>
    <r>
      <rPr>
        <i/>
        <sz val="12"/>
        <color indexed="8"/>
        <rFont val="Times New Roman"/>
        <family val="1"/>
      </rPr>
      <t>1-proportion z-test</t>
    </r>
    <r>
      <rPr>
        <sz val="12"/>
        <color indexed="8"/>
        <rFont val="Times New Roman"/>
        <family val="1"/>
      </rPr>
      <t>)</t>
    </r>
  </si>
  <si>
    <r>
      <t>II. (</t>
    </r>
    <r>
      <rPr>
        <b/>
        <sz val="9"/>
        <color indexed="8"/>
        <rFont val="Times New Roman"/>
        <family val="1"/>
      </rPr>
      <t>12.5, pg 313</t>
    </r>
    <r>
      <rPr>
        <b/>
        <sz val="12"/>
        <color indexed="8"/>
        <rFont val="Times New Roman"/>
        <family val="1"/>
      </rPr>
      <t>)</t>
    </r>
  </si>
  <si>
    <t>Single Mean</t>
  </si>
  <si>
    <r>
      <t xml:space="preserve">Descriptive Statistics </t>
    </r>
    <r>
      <rPr>
        <sz val="12"/>
        <color indexed="8"/>
        <rFont val="Times New Roman"/>
        <family val="1"/>
      </rPr>
      <t>for CI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</t>
    </r>
    <r>
      <rPr>
        <i/>
        <sz val="12"/>
        <color indexed="8"/>
        <rFont val="Times New Roman"/>
        <family val="1"/>
      </rPr>
      <t>1-sample t-test</t>
    </r>
    <r>
      <rPr>
        <sz val="12"/>
        <color indexed="8"/>
        <rFont val="Times New Roman"/>
        <family val="1"/>
      </rPr>
      <t>)</t>
    </r>
  </si>
  <si>
    <r>
      <t>III. (</t>
    </r>
    <r>
      <rPr>
        <b/>
        <sz val="9"/>
        <color indexed="8"/>
        <rFont val="Times New Roman"/>
        <family val="1"/>
      </rPr>
      <t>13.5, pg 353</t>
    </r>
    <r>
      <rPr>
        <b/>
        <sz val="12"/>
        <color indexed="8"/>
        <rFont val="Times New Roman"/>
        <family val="1"/>
      </rPr>
      <t>)</t>
    </r>
  </si>
  <si>
    <r>
      <t xml:space="preserve">2 Means </t>
    </r>
    <r>
      <rPr>
        <b/>
        <sz val="8"/>
        <color indexed="8"/>
        <rFont val="Times New Roman"/>
        <family val="1"/>
      </rPr>
      <t xml:space="preserve">(2 Independent Samples </t>
    </r>
    <r>
      <rPr>
        <b/>
        <sz val="9"/>
        <color indexed="8"/>
        <rFont val="Arial"/>
        <family val="2"/>
      </rPr>
      <t>n</t>
    </r>
    <r>
      <rPr>
        <b/>
        <vertAlign val="sub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>≈n</t>
    </r>
    <r>
      <rPr>
        <b/>
        <vertAlign val="sub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 xml:space="preserve"> or σ</t>
    </r>
    <r>
      <rPr>
        <b/>
        <vertAlign val="sub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>≈σ</t>
    </r>
    <r>
      <rPr>
        <b/>
        <vertAlign val="subscript"/>
        <sz val="9"/>
        <color indexed="8"/>
        <rFont val="Arial"/>
        <family val="2"/>
      </rPr>
      <t>2</t>
    </r>
    <r>
      <rPr>
        <b/>
        <sz val="8"/>
        <color indexed="8"/>
        <rFont val="Times New Roman"/>
        <family val="1"/>
      </rPr>
      <t>)</t>
    </r>
  </si>
  <si>
    <r>
      <t>t-</t>
    </r>
    <r>
      <rPr>
        <b/>
        <sz val="11"/>
        <color indexed="8"/>
        <rFont val="Times New Roman"/>
        <family val="1"/>
      </rPr>
      <t>test Two-Sample Assuming Equal Variances</t>
    </r>
  </si>
  <si>
    <r>
      <t>IV. (</t>
    </r>
    <r>
      <rPr>
        <b/>
        <sz val="9"/>
        <color indexed="8"/>
        <rFont val="Times New Roman"/>
        <family val="1"/>
      </rPr>
      <t>13.2, pg 347</t>
    </r>
    <r>
      <rPr>
        <b/>
        <i/>
        <sz val="12"/>
        <color indexed="8"/>
        <rFont val="Times New Roman"/>
        <family val="1"/>
      </rPr>
      <t>)</t>
    </r>
  </si>
  <si>
    <r>
      <t xml:space="preserve">2 Means </t>
    </r>
    <r>
      <rPr>
        <b/>
        <sz val="8"/>
        <color indexed="8"/>
        <rFont val="Times New Roman"/>
        <family val="1"/>
      </rPr>
      <t xml:space="preserve">(2 Independent Samples </t>
    </r>
    <r>
      <rPr>
        <b/>
        <sz val="9"/>
        <color indexed="8"/>
        <rFont val="Arial"/>
        <family val="2"/>
      </rPr>
      <t>n</t>
    </r>
    <r>
      <rPr>
        <b/>
        <vertAlign val="subscript"/>
        <sz val="9"/>
        <color indexed="8"/>
        <rFont val="Arial"/>
        <family val="2"/>
      </rPr>
      <t>1</t>
    </r>
    <r>
      <rPr>
        <b/>
        <sz val="9"/>
        <color indexed="8"/>
        <rFont val="Calibri"/>
        <family val="2"/>
      </rPr>
      <t>≠</t>
    </r>
    <r>
      <rPr>
        <b/>
        <sz val="9"/>
        <color indexed="8"/>
        <rFont val="Arial"/>
        <family val="2"/>
      </rPr>
      <t>n</t>
    </r>
    <r>
      <rPr>
        <b/>
        <vertAlign val="sub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 xml:space="preserve"> &amp; σ</t>
    </r>
    <r>
      <rPr>
        <b/>
        <vertAlign val="subscript"/>
        <sz val="9"/>
        <color indexed="8"/>
        <rFont val="Arial"/>
        <family val="2"/>
      </rPr>
      <t>1</t>
    </r>
    <r>
      <rPr>
        <b/>
        <sz val="9"/>
        <color indexed="8"/>
        <rFont val="Calibri"/>
        <family val="2"/>
      </rPr>
      <t>≠</t>
    </r>
    <r>
      <rPr>
        <b/>
        <sz val="9"/>
        <color indexed="8"/>
        <rFont val="Arial"/>
        <family val="2"/>
      </rPr>
      <t>σ</t>
    </r>
    <r>
      <rPr>
        <b/>
        <vertAlign val="subscript"/>
        <sz val="9"/>
        <color indexed="8"/>
        <rFont val="Arial"/>
        <family val="2"/>
      </rPr>
      <t>2</t>
    </r>
    <r>
      <rPr>
        <b/>
        <sz val="8"/>
        <color indexed="8"/>
        <rFont val="Times New Roman"/>
        <family val="1"/>
      </rPr>
      <t>)</t>
    </r>
  </si>
  <si>
    <t>t-test Two-Sample Assuming Unequal Variances</t>
  </si>
  <si>
    <r>
      <t xml:space="preserve">2 Means </t>
    </r>
    <r>
      <rPr>
        <b/>
        <sz val="10"/>
        <color indexed="8"/>
        <rFont val="Times New Roman"/>
        <family val="1"/>
      </rPr>
      <t>(Paired Sampling</t>
    </r>
    <r>
      <rPr>
        <sz val="12"/>
        <color indexed="8"/>
        <rFont val="Times New Roman"/>
        <family val="1"/>
      </rPr>
      <t>)</t>
    </r>
  </si>
  <si>
    <t>t-test Paired Two Sample for Means</t>
  </si>
  <si>
    <t>Probabilities specifying distribution</t>
  </si>
  <si>
    <r>
      <t>(</t>
    </r>
    <r>
      <rPr>
        <i/>
        <sz val="11"/>
        <color indexed="8"/>
        <rFont val="Times New Roman"/>
        <family val="1"/>
      </rPr>
      <t xml:space="preserve">Goodness-of-Fit test, </t>
    </r>
    <r>
      <rPr>
        <sz val="11"/>
        <color indexed="8"/>
        <rFont val="Times New Roman"/>
        <family val="1"/>
      </rPr>
      <t>CHITEST function)</t>
    </r>
  </si>
  <si>
    <r>
      <t xml:space="preserve">2 Proportions </t>
    </r>
    <r>
      <rPr>
        <b/>
        <sz val="10"/>
        <color indexed="8"/>
        <rFont val="Times New Roman"/>
        <family val="1"/>
      </rPr>
      <t>(2 Independent Samples)</t>
    </r>
  </si>
  <si>
    <t xml:space="preserve">Independence of 2 Categorical Variables </t>
  </si>
  <si>
    <r>
      <t>(</t>
    </r>
    <r>
      <rPr>
        <i/>
        <sz val="11"/>
        <color indexed="8"/>
        <rFont val="Times New Roman"/>
        <family val="1"/>
      </rPr>
      <t xml:space="preserve">test of independence, </t>
    </r>
    <r>
      <rPr>
        <sz val="11"/>
        <color indexed="8"/>
        <rFont val="Times New Roman"/>
        <family val="1"/>
      </rPr>
      <t>CHITEST function)</t>
    </r>
  </si>
  <si>
    <r>
      <t xml:space="preserve">k Means </t>
    </r>
    <r>
      <rPr>
        <b/>
        <sz val="10"/>
        <color indexed="8"/>
        <rFont val="Times New Roman"/>
        <family val="1"/>
      </rPr>
      <t>(k Independent Samples)</t>
    </r>
  </si>
  <si>
    <r>
      <t xml:space="preserve">Anova: Single Factor </t>
    </r>
    <r>
      <rPr>
        <sz val="11"/>
        <color indexed="8"/>
        <rFont val="Times New Roman"/>
        <family val="1"/>
      </rPr>
      <t>(</t>
    </r>
    <r>
      <rPr>
        <i/>
        <sz val="11"/>
        <color indexed="8"/>
        <rFont val="Times New Roman"/>
        <family val="1"/>
      </rPr>
      <t>1-way ANOVA</t>
    </r>
    <r>
      <rPr>
        <sz val="11"/>
        <color indexed="8"/>
        <rFont val="Times New Roman"/>
        <family val="1"/>
      </rPr>
      <t>)</t>
    </r>
  </si>
  <si>
    <r>
      <t xml:space="preserve">Slope </t>
    </r>
    <r>
      <rPr>
        <b/>
        <sz val="10"/>
        <color indexed="8"/>
        <rFont val="Times New Roman"/>
        <family val="1"/>
      </rPr>
      <t>(2 Quantitative Variables)</t>
    </r>
  </si>
  <si>
    <r>
      <t>Regression</t>
    </r>
    <r>
      <rPr>
        <sz val="11"/>
        <color indexed="8"/>
        <rFont val="Times New Roman"/>
        <family val="1"/>
      </rPr>
      <t xml:space="preserve"> (</t>
    </r>
    <r>
      <rPr>
        <i/>
        <sz val="11"/>
        <color indexed="8"/>
        <rFont val="Times New Roman"/>
        <family val="1"/>
      </rPr>
      <t>Simple Linear Regression</t>
    </r>
    <r>
      <rPr>
        <sz val="11"/>
        <color indexed="8"/>
        <rFont val="Times New Roman"/>
        <family val="1"/>
      </rPr>
      <t>)</t>
    </r>
  </si>
  <si>
    <r>
      <t xml:space="preserve">All Slopes = 0 </t>
    </r>
    <r>
      <rPr>
        <b/>
        <sz val="10"/>
        <color indexed="8"/>
        <rFont val="Times New Roman"/>
        <family val="1"/>
      </rPr>
      <t>(k Independent Variables)</t>
    </r>
  </si>
  <si>
    <r>
      <t xml:space="preserve">Regression </t>
    </r>
    <r>
      <rPr>
        <sz val="11"/>
        <color indexed="8"/>
        <rFont val="Times New Roman"/>
        <family val="1"/>
      </rPr>
      <t>(</t>
    </r>
    <r>
      <rPr>
        <i/>
        <sz val="11"/>
        <color indexed="8"/>
        <rFont val="Times New Roman"/>
        <family val="1"/>
      </rPr>
      <t>Multiple Regression</t>
    </r>
    <r>
      <rPr>
        <sz val="11"/>
        <color indexed="8"/>
        <rFont val="Times New Roman"/>
        <family val="1"/>
      </rPr>
      <t>)</t>
    </r>
  </si>
  <si>
    <t>Distribution</t>
  </si>
  <si>
    <r>
      <rPr>
        <b/>
        <sz val="14"/>
        <color indexed="8"/>
        <rFont val="Times New Roman"/>
        <family val="1"/>
      </rPr>
      <t xml:space="preserve">t </t>
    </r>
    <r>
      <rPr>
        <sz val="11"/>
        <color indexed="8"/>
        <rFont val="Times New Roman"/>
        <family val="1"/>
      </rPr>
      <t>(</t>
    </r>
    <r>
      <rPr>
        <sz val="8"/>
        <color indexed="8"/>
        <rFont val="Times New Roman"/>
        <family val="1"/>
      </rPr>
      <t>df=n-1</t>
    </r>
    <r>
      <rPr>
        <sz val="11"/>
        <color indexed="8"/>
        <rFont val="Times New Roman"/>
        <family val="1"/>
      </rPr>
      <t>)</t>
    </r>
  </si>
  <si>
    <r>
      <rPr>
        <b/>
        <sz val="14"/>
        <color indexed="8"/>
        <rFont val="Times New Roman"/>
        <family val="1"/>
      </rPr>
      <t xml:space="preserve">t </t>
    </r>
  </si>
  <si>
    <r>
      <rPr>
        <b/>
        <sz val="14"/>
        <color indexed="8"/>
        <rFont val="Calibri"/>
        <family val="2"/>
      </rPr>
      <t>χ</t>
    </r>
    <r>
      <rPr>
        <b/>
        <vertAlign val="superscript"/>
        <sz val="14"/>
        <color indexed="8"/>
        <rFont val="Times New Roman"/>
        <family val="1"/>
      </rPr>
      <t>2</t>
    </r>
  </si>
  <si>
    <r>
      <rPr>
        <b/>
        <sz val="14"/>
        <color indexed="8"/>
        <rFont val="Times New Roman"/>
        <family val="1"/>
      </rPr>
      <t>Z</t>
    </r>
    <r>
      <rPr>
        <sz val="11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(standard normal)</t>
    </r>
  </si>
  <si>
    <t>F</t>
  </si>
  <si>
    <t xml:space="preserve">Direction </t>
  </si>
  <si>
    <r>
      <t>Depends on H</t>
    </r>
    <r>
      <rPr>
        <vertAlign val="subscript"/>
        <sz val="11"/>
        <color indexed="8"/>
        <rFont val="Calibri"/>
        <family val="2"/>
      </rPr>
      <t>A</t>
    </r>
  </si>
  <si>
    <t>1-tail upper</t>
  </si>
  <si>
    <r>
      <rPr>
        <b/>
        <sz val="14"/>
        <color indexed="12"/>
        <rFont val="Times New Roman"/>
        <family val="1"/>
      </rPr>
      <t xml:space="preserve">Z </t>
    </r>
    <r>
      <rPr>
        <sz val="14"/>
        <color indexed="8"/>
        <rFont val="Times New Roman"/>
        <family val="1"/>
      </rPr>
      <t>or</t>
    </r>
    <r>
      <rPr>
        <b/>
        <sz val="14"/>
        <color indexed="8"/>
        <rFont val="Calibri"/>
        <family val="2"/>
      </rPr>
      <t xml:space="preserve"> χ</t>
    </r>
    <r>
      <rPr>
        <b/>
        <vertAlign val="superscript"/>
        <sz val="14"/>
        <color indexed="8"/>
        <rFont val="Times New Roman"/>
        <family val="1"/>
      </rPr>
      <t>2</t>
    </r>
  </si>
  <si>
    <r>
      <rPr>
        <sz val="11"/>
        <color indexed="12"/>
        <rFont val="Calibri"/>
        <family val="2"/>
      </rPr>
      <t>Depends on H</t>
    </r>
    <r>
      <rPr>
        <vertAlign val="subscript"/>
        <sz val="11"/>
        <color indexed="12"/>
        <rFont val="Calibri"/>
        <family val="2"/>
      </rPr>
      <t>A</t>
    </r>
    <r>
      <rPr>
        <sz val="11"/>
        <color theme="1"/>
        <rFont val="Calibri"/>
        <family val="2"/>
      </rPr>
      <t xml:space="preserve"> or 1-tail upper</t>
    </r>
  </si>
  <si>
    <r>
      <t>(</t>
    </r>
    <r>
      <rPr>
        <i/>
        <sz val="11"/>
        <color indexed="12"/>
        <rFont val="Times New Roman"/>
        <family val="1"/>
      </rPr>
      <t>2 proportion difference</t>
    </r>
    <r>
      <rPr>
        <i/>
        <sz val="11"/>
        <color indexed="8"/>
        <rFont val="Times New Roman"/>
        <family val="1"/>
      </rPr>
      <t xml:space="preserve"> or </t>
    </r>
    <r>
      <rPr>
        <i/>
        <sz val="12"/>
        <color indexed="8"/>
        <rFont val="Times New Roman"/>
        <family val="1"/>
      </rPr>
      <t>test of independence</t>
    </r>
    <r>
      <rPr>
        <sz val="11"/>
        <color indexed="8"/>
        <rFont val="Times New Roman"/>
        <family val="1"/>
      </rPr>
      <t>)</t>
    </r>
  </si>
  <si>
    <r>
      <rPr>
        <b/>
        <sz val="14"/>
        <color indexed="8"/>
        <rFont val="Calibri"/>
        <family val="2"/>
      </rPr>
      <t>Hypothesis Testing procedures covered in class from the Sharpe text</t>
    </r>
    <r>
      <rPr>
        <sz val="12"/>
        <color indexed="8"/>
        <rFont val="Calibri"/>
        <family val="2"/>
      </rPr>
      <t xml:space="preserve"> </t>
    </r>
    <r>
      <rPr>
        <sz val="12"/>
        <color indexed="12"/>
        <rFont val="Calibri"/>
        <family val="2"/>
      </rPr>
      <t>(Confidence intervals on page 415 not required)</t>
    </r>
  </si>
  <si>
    <r>
      <t>V. (</t>
    </r>
    <r>
      <rPr>
        <b/>
        <sz val="9"/>
        <color indexed="8"/>
        <rFont val="Times New Roman"/>
        <family val="1"/>
      </rPr>
      <t>14.3, pg 378</t>
    </r>
    <r>
      <rPr>
        <b/>
        <sz val="12"/>
        <color indexed="8"/>
        <rFont val="Times New Roman"/>
        <family val="1"/>
      </rPr>
      <t xml:space="preserve">)  </t>
    </r>
  </si>
  <si>
    <r>
      <t>VI. (</t>
    </r>
    <r>
      <rPr>
        <b/>
        <sz val="9"/>
        <color indexed="8"/>
        <rFont val="Times New Roman"/>
        <family val="1"/>
      </rPr>
      <t>15.1, pg 403</t>
    </r>
    <r>
      <rPr>
        <b/>
        <sz val="12"/>
        <color indexed="8"/>
        <rFont val="Times New Roman"/>
        <family val="1"/>
      </rPr>
      <t xml:space="preserve">)  </t>
    </r>
  </si>
  <si>
    <r>
      <t>VII. (</t>
    </r>
    <r>
      <rPr>
        <b/>
        <sz val="9"/>
        <color indexed="8"/>
        <rFont val="Times New Roman"/>
        <family val="1"/>
      </rPr>
      <t>15.5, pg 414</t>
    </r>
    <r>
      <rPr>
        <b/>
        <sz val="12"/>
        <color indexed="8"/>
        <rFont val="Times New Roman"/>
        <family val="1"/>
      </rPr>
      <t>)</t>
    </r>
  </si>
  <si>
    <r>
      <t>VIII. (</t>
    </r>
    <r>
      <rPr>
        <b/>
        <sz val="8"/>
        <color indexed="8"/>
        <rFont val="Times New Roman"/>
        <family val="1"/>
      </rPr>
      <t>15.6, pg 416</t>
    </r>
    <r>
      <rPr>
        <b/>
        <sz val="12"/>
        <color indexed="8"/>
        <rFont val="Times New Roman"/>
        <family val="1"/>
      </rPr>
      <t xml:space="preserve">)  </t>
    </r>
  </si>
  <si>
    <r>
      <t>IX. (</t>
    </r>
    <r>
      <rPr>
        <b/>
        <sz val="8"/>
        <color indexed="8"/>
        <rFont val="Times New Roman"/>
        <family val="1"/>
      </rPr>
      <t>23.7, pg 710</t>
    </r>
    <r>
      <rPr>
        <b/>
        <sz val="12"/>
        <color indexed="8"/>
        <rFont val="Times New Roman"/>
        <family val="1"/>
      </rPr>
      <t xml:space="preserve">)  </t>
    </r>
  </si>
  <si>
    <r>
      <t>X. (</t>
    </r>
    <r>
      <rPr>
        <b/>
        <sz val="8"/>
        <color indexed="8"/>
        <rFont val="Times New Roman"/>
        <family val="1"/>
      </rPr>
      <t>16.4, pg 444</t>
    </r>
    <r>
      <rPr>
        <b/>
        <sz val="12"/>
        <color indexed="8"/>
        <rFont val="Times New Roman"/>
        <family val="1"/>
      </rPr>
      <t xml:space="preserve">)  </t>
    </r>
  </si>
  <si>
    <r>
      <t>XI. (</t>
    </r>
    <r>
      <rPr>
        <b/>
        <sz val="8"/>
        <color indexed="8"/>
        <rFont val="Times New Roman"/>
        <family val="1"/>
      </rPr>
      <t>18.2, pg 521</t>
    </r>
    <r>
      <rPr>
        <b/>
        <sz val="12"/>
        <color indexed="8"/>
        <rFont val="Times New Roman"/>
        <family val="1"/>
      </rPr>
      <t xml:space="preserve">)  </t>
    </r>
  </si>
  <si>
    <t>Parameter</t>
  </si>
  <si>
    <t>Critical Value</t>
  </si>
  <si>
    <t xml:space="preserve">Distribution </t>
  </si>
  <si>
    <t>Normal</t>
  </si>
  <si>
    <t xml:space="preserve"> =NORM.S.INV(0.05)</t>
  </si>
  <si>
    <t>Input</t>
  </si>
  <si>
    <t>Area to left</t>
  </si>
  <si>
    <t xml:space="preserve"> =NORM.INV(0.05,0,1)</t>
  </si>
  <si>
    <t>Area to left + mean &amp; Standard Deviation</t>
  </si>
  <si>
    <t xml:space="preserve"> =NORMSINV(0.05)</t>
  </si>
  <si>
    <t xml:space="preserve"> =NORMINV(0.05,0,1)</t>
  </si>
  <si>
    <t xml:space="preserve">1 or 2 Proportions </t>
  </si>
  <si>
    <t>1 or 2 Means</t>
  </si>
  <si>
    <t xml:space="preserve"> </t>
  </si>
  <si>
    <t xml:space="preserve">t </t>
  </si>
  <si>
    <t xml:space="preserve"> =T.INV(0.05,10)</t>
  </si>
  <si>
    <t>Area to left + degrees of freedom</t>
  </si>
  <si>
    <t xml:space="preserve"> =T.INV.2T(0.05,10)</t>
  </si>
  <si>
    <t>Area in 2 tails + degrees of freedom</t>
  </si>
  <si>
    <t xml:space="preserve"> =TINV(0.05,10)</t>
  </si>
  <si>
    <t>Goodness of Fit</t>
  </si>
  <si>
    <t>Chi-square</t>
  </si>
  <si>
    <t xml:space="preserve"> =CHISQ.INV(0.05,10)</t>
  </si>
  <si>
    <t>Area to right + degrees of freedom</t>
  </si>
  <si>
    <t xml:space="preserve"> =CHISQ.INV.RT(0.05,10)</t>
  </si>
  <si>
    <t xml:space="preserve"> =CHIINV(0.05,10)</t>
  </si>
  <si>
    <t>Equality of 3+ means</t>
  </si>
  <si>
    <t>ANOVA</t>
  </si>
  <si>
    <t>mult. Slopes = 0</t>
  </si>
  <si>
    <t>F distribution</t>
  </si>
  <si>
    <t xml:space="preserve"> =F.INV(0.05,10,20)</t>
  </si>
  <si>
    <t>Area to left + Numerator &amp; Denominator degrees of freedom</t>
  </si>
  <si>
    <t xml:space="preserve"> =F.INV.RT(0.05,10,20)</t>
  </si>
  <si>
    <t>Area to right + Numerator &amp; Denominator degrees of freedom</t>
  </si>
  <si>
    <t xml:space="preserve"> =FINV(0.05,10,20)</t>
  </si>
  <si>
    <t xml:space="preserve">2010 functions are in brown </t>
  </si>
  <si>
    <t>2007 functions are in black</t>
  </si>
  <si>
    <t>probability functions</t>
  </si>
  <si>
    <t xml:space="preserve"> =NORM.S.DIST(-2,TRUE)</t>
  </si>
  <si>
    <t>input (X)</t>
  </si>
  <si>
    <t>+ or  -</t>
  </si>
  <si>
    <t>Area to left (cumulative)</t>
  </si>
  <si>
    <t xml:space="preserve"> =NORM.DIST(-2,0,1,1)</t>
  </si>
  <si>
    <t>Area to left (cumulative) + Mean &amp; Standard Deviation</t>
  </si>
  <si>
    <t xml:space="preserve"> =NORMSDIST(-2)</t>
  </si>
  <si>
    <t xml:space="preserve"> =NORMDIST(-2,0,1,1)</t>
  </si>
  <si>
    <t xml:space="preserve"> =T.DIST(-2,10,1)</t>
  </si>
  <si>
    <t>Area to left (cumulative) + degrees of freedom</t>
  </si>
  <si>
    <t xml:space="preserve"> =T.DIST.RT(-2,10)</t>
  </si>
  <si>
    <t>Area calculated &amp; input</t>
  </si>
  <si>
    <t xml:space="preserve"> =T.DIST.2T(-2,10)</t>
  </si>
  <si>
    <t>only +</t>
  </si>
  <si>
    <t xml:space="preserve"> =TDIST(-2,10,2)</t>
  </si>
  <si>
    <t>Area in 1 or 2 tails + degrees of freedom + # tails</t>
  </si>
  <si>
    <t xml:space="preserve"> =CHISQ.DIST(2,10,1)</t>
  </si>
  <si>
    <t xml:space="preserve"> =CHISQ.DIST.RT(2,10)</t>
  </si>
  <si>
    <t xml:space="preserve"> =CHIDIST(2,10)</t>
  </si>
  <si>
    <t xml:space="preserve"> =F.DIST(2,10,20,1)</t>
  </si>
  <si>
    <t>Area to left (cumulative) + Numerator &amp; Denominator degrees of freedom</t>
  </si>
  <si>
    <t xml:space="preserve"> =F.DIST.RT(2,10,20)</t>
  </si>
  <si>
    <t xml:space="preserve"> =FDIST(2,10,20)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</si>
</sst>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Arial"/>
      <family val="2"/>
    </font>
    <font>
      <b/>
      <vertAlign val="subscript"/>
      <sz val="9"/>
      <color indexed="8"/>
      <name val="Arial"/>
      <family val="2"/>
    </font>
    <font>
      <b/>
      <sz val="11"/>
      <color indexed="8"/>
      <name val="Times New Roman"/>
      <family val="1"/>
    </font>
    <font>
      <b/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vertAlign val="superscript"/>
      <sz val="14"/>
      <color indexed="8"/>
      <name val="Times New Roman"/>
      <family val="1"/>
    </font>
    <font>
      <vertAlign val="subscript"/>
      <sz val="11"/>
      <color indexed="8"/>
      <name val="Calibri"/>
      <family val="2"/>
    </font>
    <font>
      <i/>
      <sz val="11"/>
      <color indexed="12"/>
      <name val="Times New Roman"/>
      <family val="1"/>
    </font>
    <font>
      <b/>
      <sz val="14"/>
      <color indexed="12"/>
      <name val="Times New Roman"/>
      <family val="1"/>
    </font>
    <font>
      <sz val="11"/>
      <color indexed="12"/>
      <name val="Calibri"/>
      <family val="2"/>
    </font>
    <font>
      <vertAlign val="subscript"/>
      <sz val="11"/>
      <color indexed="12"/>
      <name val="Calibri"/>
      <family val="2"/>
    </font>
    <font>
      <sz val="12"/>
      <color indexed="8"/>
      <name val="Calibri"/>
      <family val="2"/>
    </font>
    <font>
      <sz val="12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4"/>
      <color indexed="60"/>
      <name val="Calibri"/>
      <family val="2"/>
    </font>
    <font>
      <b/>
      <sz val="11"/>
      <color indexed="49"/>
      <name val="Calibri"/>
      <family val="2"/>
    </font>
    <font>
      <sz val="11"/>
      <color indexed="4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1"/>
      <color theme="9" tint="-0.4999699890613556"/>
      <name val="Calibri"/>
      <family val="2"/>
    </font>
    <font>
      <sz val="14"/>
      <color theme="9" tint="-0.4999699890613556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68" fillId="0" borderId="10" xfId="0" applyFont="1" applyBorder="1" applyAlignment="1">
      <alignment horizontal="center" vertical="top" wrapText="1"/>
    </xf>
    <xf numFmtId="0" fontId="69" fillId="0" borderId="11" xfId="0" applyFont="1" applyBorder="1" applyAlignment="1">
      <alignment horizontal="center" vertical="top" wrapText="1"/>
    </xf>
    <xf numFmtId="0" fontId="68" fillId="0" borderId="11" xfId="0" applyFont="1" applyBorder="1" applyAlignment="1">
      <alignment horizontal="center" vertical="top" wrapText="1"/>
    </xf>
    <xf numFmtId="0" fontId="68" fillId="0" borderId="12" xfId="0" applyFont="1" applyBorder="1" applyAlignment="1">
      <alignment horizontal="center" vertical="top" wrapText="1"/>
    </xf>
    <xf numFmtId="0" fontId="69" fillId="0" borderId="13" xfId="0" applyFont="1" applyBorder="1" applyAlignment="1">
      <alignment horizontal="center" vertical="top" wrapText="1"/>
    </xf>
    <xf numFmtId="0" fontId="68" fillId="0" borderId="13" xfId="0" applyFont="1" applyBorder="1" applyAlignment="1">
      <alignment horizontal="center" vertical="top" wrapText="1"/>
    </xf>
    <xf numFmtId="0" fontId="70" fillId="0" borderId="13" xfId="0" applyFont="1" applyBorder="1" applyAlignment="1">
      <alignment horizontal="center" vertical="top" wrapText="1"/>
    </xf>
    <xf numFmtId="0" fontId="71" fillId="0" borderId="13" xfId="0" applyFont="1" applyBorder="1" applyAlignment="1">
      <alignment horizontal="center" vertical="top" wrapText="1"/>
    </xf>
    <xf numFmtId="0" fontId="71" fillId="0" borderId="0" xfId="0" applyFont="1" applyAlignment="1">
      <alignment horizontal="center"/>
    </xf>
    <xf numFmtId="0" fontId="7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72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74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0" fontId="75" fillId="0" borderId="0" xfId="0" applyFont="1" applyAlignment="1">
      <alignment/>
    </xf>
    <xf numFmtId="0" fontId="48" fillId="0" borderId="0" xfId="0" applyFont="1" applyAlignment="1">
      <alignment/>
    </xf>
    <xf numFmtId="0" fontId="76" fillId="0" borderId="0" xfId="0" applyFont="1" applyAlignment="1">
      <alignment/>
    </xf>
    <xf numFmtId="0" fontId="75" fillId="0" borderId="0" xfId="0" applyFont="1" applyAlignment="1" quotePrefix="1">
      <alignment horizontal="center"/>
    </xf>
    <xf numFmtId="0" fontId="47" fillId="0" borderId="0" xfId="0" applyFont="1" applyAlignment="1" quotePrefix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47625</xdr:rowOff>
    </xdr:from>
    <xdr:to>
      <xdr:col>1</xdr:col>
      <xdr:colOff>838200</xdr:colOff>
      <xdr:row>9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190625"/>
          <a:ext cx="20859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 sample variance or standard deviation to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calculate the SE</a:t>
          </a:r>
        </a:p>
      </xdr:txBody>
    </xdr:sp>
    <xdr:clientData/>
  </xdr:twoCellAnchor>
  <xdr:twoCellAnchor>
    <xdr:from>
      <xdr:col>2</xdr:col>
      <xdr:colOff>533400</xdr:colOff>
      <xdr:row>17</xdr:row>
      <xdr:rowOff>133350</xdr:rowOff>
    </xdr:from>
    <xdr:to>
      <xdr:col>7</xdr:col>
      <xdr:colOff>304800</xdr:colOff>
      <xdr:row>20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47950" y="3371850"/>
          <a:ext cx="41719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Critical values</a:t>
          </a:r>
          <a:r>
            <a:rPr lang="en-US" cap="none" sz="11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 are used to create confidence intervals (normal &amp; t) 
</a:t>
          </a:r>
          <a:r>
            <a:rPr lang="en-US" cap="none" sz="11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and to test hypotheses with the critical value method.</a:t>
          </a:r>
        </a:p>
      </xdr:txBody>
    </xdr:sp>
    <xdr:clientData/>
  </xdr:twoCellAnchor>
  <xdr:twoCellAnchor>
    <xdr:from>
      <xdr:col>0</xdr:col>
      <xdr:colOff>95250</xdr:colOff>
      <xdr:row>2</xdr:row>
      <xdr:rowOff>9525</xdr:rowOff>
    </xdr:from>
    <xdr:to>
      <xdr:col>1</xdr:col>
      <xdr:colOff>819150</xdr:colOff>
      <xdr:row>4</xdr:row>
      <xdr:rowOff>171450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0" y="390525"/>
          <a:ext cx="19716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S denotes a standard normal </a:t>
          </a:r>
          <a:r>
            <a:rPr lang="en-US" cap="none" sz="11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 mean=0 &amp; Std. Dev.=1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47625</xdr:rowOff>
    </xdr:from>
    <xdr:to>
      <xdr:col>1</xdr:col>
      <xdr:colOff>838200</xdr:colOff>
      <xdr:row>9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190625"/>
          <a:ext cx="20859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 sample variance or standard deviation to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calculate the SE</a:t>
          </a:r>
        </a:p>
      </xdr:txBody>
    </xdr:sp>
    <xdr:clientData/>
  </xdr:twoCellAnchor>
  <xdr:twoCellAnchor>
    <xdr:from>
      <xdr:col>2</xdr:col>
      <xdr:colOff>533400</xdr:colOff>
      <xdr:row>17</xdr:row>
      <xdr:rowOff>133350</xdr:rowOff>
    </xdr:from>
    <xdr:to>
      <xdr:col>8</xdr:col>
      <xdr:colOff>304800</xdr:colOff>
      <xdr:row>20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47950" y="3371850"/>
          <a:ext cx="50101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These functions</a:t>
          </a:r>
          <a:r>
            <a:rPr lang="en-US" cap="none" sz="11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 are used to calculate p-values for hypothesis testing</a:t>
          </a:r>
        </a:p>
      </xdr:txBody>
    </xdr:sp>
    <xdr:clientData/>
  </xdr:twoCellAnchor>
  <xdr:twoCellAnchor>
    <xdr:from>
      <xdr:col>0</xdr:col>
      <xdr:colOff>95250</xdr:colOff>
      <xdr:row>2</xdr:row>
      <xdr:rowOff>9525</xdr:rowOff>
    </xdr:from>
    <xdr:to>
      <xdr:col>1</xdr:col>
      <xdr:colOff>819150</xdr:colOff>
      <xdr:row>4</xdr:row>
      <xdr:rowOff>171450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0" y="390525"/>
          <a:ext cx="19716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S denotes a standard normal </a:t>
          </a:r>
          <a:r>
            <a:rPr lang="en-US" cap="none" sz="11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 mean=0 &amp; Std. Dev.=1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="90" zoomScaleNormal="90" zoomScalePageLayoutView="0" workbookViewId="0" topLeftCell="A1">
      <selection activeCell="A16" sqref="A16"/>
    </sheetView>
  </sheetViews>
  <sheetFormatPr defaultColWidth="9.140625" defaultRowHeight="15"/>
  <cols>
    <col min="1" max="1" width="19.7109375" style="0" customWidth="1"/>
    <col min="2" max="2" width="42.00390625" style="0" customWidth="1"/>
    <col min="3" max="3" width="47.421875" style="0" customWidth="1"/>
    <col min="4" max="4" width="14.57421875" style="9" customWidth="1"/>
    <col min="5" max="5" width="27.57421875" style="0" customWidth="1"/>
  </cols>
  <sheetData>
    <row r="1" ht="18.75">
      <c r="A1" s="14" t="s">
        <v>40</v>
      </c>
    </row>
    <row r="2" ht="15.75" thickBot="1"/>
    <row r="3" spans="1:5" ht="16.5" thickBot="1">
      <c r="A3" s="1" t="s">
        <v>0</v>
      </c>
      <c r="B3" s="2" t="s">
        <v>1</v>
      </c>
      <c r="C3" s="3" t="s">
        <v>2</v>
      </c>
      <c r="D3" s="10" t="s">
        <v>28</v>
      </c>
      <c r="E3" s="11" t="s">
        <v>34</v>
      </c>
    </row>
    <row r="4" spans="1:5" ht="20.25" thickBot="1">
      <c r="A4" s="4" t="s">
        <v>3</v>
      </c>
      <c r="B4" s="5" t="s">
        <v>4</v>
      </c>
      <c r="C4" s="5" t="s">
        <v>5</v>
      </c>
      <c r="D4" s="10" t="s">
        <v>32</v>
      </c>
      <c r="E4" s="11" t="s">
        <v>35</v>
      </c>
    </row>
    <row r="5" spans="1:5" ht="20.25" thickBot="1">
      <c r="A5" s="4" t="s">
        <v>6</v>
      </c>
      <c r="B5" s="5" t="s">
        <v>7</v>
      </c>
      <c r="C5" s="6" t="s">
        <v>8</v>
      </c>
      <c r="D5" s="10" t="s">
        <v>29</v>
      </c>
      <c r="E5" s="11" t="s">
        <v>35</v>
      </c>
    </row>
    <row r="6" spans="1:5" ht="20.25" thickBot="1">
      <c r="A6" s="4" t="s">
        <v>9</v>
      </c>
      <c r="B6" s="5" t="s">
        <v>10</v>
      </c>
      <c r="C6" s="6" t="s">
        <v>11</v>
      </c>
      <c r="D6" s="12" t="s">
        <v>30</v>
      </c>
      <c r="E6" s="11" t="s">
        <v>35</v>
      </c>
    </row>
    <row r="7" spans="1:5" ht="20.25" thickBot="1">
      <c r="A7" s="4" t="s">
        <v>12</v>
      </c>
      <c r="B7" s="5" t="s">
        <v>13</v>
      </c>
      <c r="C7" s="7" t="s">
        <v>14</v>
      </c>
      <c r="D7" s="12" t="s">
        <v>30</v>
      </c>
      <c r="E7" s="11" t="s">
        <v>35</v>
      </c>
    </row>
    <row r="8" spans="1:5" ht="20.25" thickBot="1">
      <c r="A8" s="4" t="s">
        <v>41</v>
      </c>
      <c r="B8" s="5" t="s">
        <v>15</v>
      </c>
      <c r="C8" s="7" t="s">
        <v>16</v>
      </c>
      <c r="D8" s="12" t="s">
        <v>30</v>
      </c>
      <c r="E8" s="11" t="s">
        <v>35</v>
      </c>
    </row>
    <row r="9" spans="1:5" ht="22.5" thickBot="1">
      <c r="A9" s="4" t="s">
        <v>42</v>
      </c>
      <c r="B9" s="5" t="s">
        <v>17</v>
      </c>
      <c r="C9" s="8" t="s">
        <v>18</v>
      </c>
      <c r="D9" s="13" t="s">
        <v>31</v>
      </c>
      <c r="E9" s="11" t="s">
        <v>36</v>
      </c>
    </row>
    <row r="10" spans="1:5" ht="22.5" customHeight="1" thickBot="1">
      <c r="A10" s="4" t="s">
        <v>43</v>
      </c>
      <c r="B10" s="5" t="s">
        <v>19</v>
      </c>
      <c r="C10" s="8" t="s">
        <v>39</v>
      </c>
      <c r="D10" s="13" t="s">
        <v>37</v>
      </c>
      <c r="E10" s="11" t="s">
        <v>38</v>
      </c>
    </row>
    <row r="11" spans="1:5" ht="22.5" customHeight="1" thickBot="1">
      <c r="A11" s="4" t="s">
        <v>44</v>
      </c>
      <c r="B11" s="8" t="s">
        <v>20</v>
      </c>
      <c r="C11" s="8" t="s">
        <v>21</v>
      </c>
      <c r="D11" s="13" t="s">
        <v>31</v>
      </c>
      <c r="E11" s="11" t="s">
        <v>36</v>
      </c>
    </row>
    <row r="12" spans="1:5" ht="19.5" thickBot="1">
      <c r="A12" s="4" t="s">
        <v>45</v>
      </c>
      <c r="B12" s="5" t="s">
        <v>22</v>
      </c>
      <c r="C12" s="7" t="s">
        <v>23</v>
      </c>
      <c r="D12" s="13" t="s">
        <v>33</v>
      </c>
      <c r="E12" s="11" t="s">
        <v>36</v>
      </c>
    </row>
    <row r="13" spans="1:5" ht="20.25" thickBot="1">
      <c r="A13" s="4" t="s">
        <v>46</v>
      </c>
      <c r="B13" s="5" t="s">
        <v>24</v>
      </c>
      <c r="C13" s="7" t="s">
        <v>25</v>
      </c>
      <c r="D13" s="12" t="s">
        <v>30</v>
      </c>
      <c r="E13" s="11" t="s">
        <v>35</v>
      </c>
    </row>
    <row r="14" spans="1:5" ht="19.5" thickBot="1">
      <c r="A14" s="4" t="s">
        <v>47</v>
      </c>
      <c r="B14" s="5" t="s">
        <v>26</v>
      </c>
      <c r="C14" s="7" t="s">
        <v>27</v>
      </c>
      <c r="D14" s="13" t="s">
        <v>33</v>
      </c>
      <c r="E14" s="11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18.7109375" style="0" customWidth="1"/>
    <col min="2" max="3" width="13.00390625" style="0" customWidth="1"/>
    <col min="4" max="4" width="23.421875" style="0" customWidth="1"/>
    <col min="5" max="5" width="11.28125" style="0" customWidth="1"/>
  </cols>
  <sheetData>
    <row r="1" spans="1:5" ht="15">
      <c r="A1" s="15" t="s">
        <v>48</v>
      </c>
      <c r="B1" t="s">
        <v>50</v>
      </c>
      <c r="D1" t="s">
        <v>49</v>
      </c>
      <c r="E1" t="s">
        <v>53</v>
      </c>
    </row>
    <row r="2" spans="1:7" ht="15">
      <c r="A2" t="s">
        <v>59</v>
      </c>
      <c r="B2" t="s">
        <v>51</v>
      </c>
      <c r="C2" s="17">
        <f>_xlfn.NORM.S.INV(0.05)</f>
        <v>-1.6448536269514726</v>
      </c>
      <c r="D2" s="17" t="s">
        <v>52</v>
      </c>
      <c r="E2" s="17" t="s">
        <v>54</v>
      </c>
      <c r="F2" s="17"/>
      <c r="G2" s="17"/>
    </row>
    <row r="3" spans="3:7" ht="15">
      <c r="C3" s="17">
        <f>_xlfn.NORM.INV(0.05,0,1)</f>
        <v>-1.6448536269514726</v>
      </c>
      <c r="D3" s="17" t="s">
        <v>55</v>
      </c>
      <c r="E3" s="17" t="s">
        <v>56</v>
      </c>
      <c r="F3" s="17"/>
      <c r="G3" s="17"/>
    </row>
    <row r="4" spans="3:5" ht="15">
      <c r="C4">
        <f>NORMSINV(0.05)</f>
        <v>-1.6448536269514726</v>
      </c>
      <c r="D4" t="s">
        <v>57</v>
      </c>
      <c r="E4" t="s">
        <v>54</v>
      </c>
    </row>
    <row r="5" spans="3:5" ht="15">
      <c r="C5">
        <f>NORMINV(0.05,0,1)</f>
        <v>-1.6448536269514726</v>
      </c>
      <c r="D5" t="s">
        <v>58</v>
      </c>
      <c r="E5" t="s">
        <v>56</v>
      </c>
    </row>
    <row r="6" spans="1:6" ht="15">
      <c r="A6" t="s">
        <v>60</v>
      </c>
      <c r="B6" t="s">
        <v>62</v>
      </c>
      <c r="C6" s="17">
        <f>_xlfn.T.INV(0.05,10)</f>
        <v>-1.812461122811676</v>
      </c>
      <c r="D6" s="17" t="s">
        <v>63</v>
      </c>
      <c r="E6" s="17" t="s">
        <v>64</v>
      </c>
      <c r="F6" s="17"/>
    </row>
    <row r="7" spans="1:6" ht="15">
      <c r="A7" t="s">
        <v>61</v>
      </c>
      <c r="C7" s="17">
        <f>_xlfn.T.INV.2T(0.05,10)</f>
        <v>2.2281388519862744</v>
      </c>
      <c r="D7" s="17" t="s">
        <v>65</v>
      </c>
      <c r="E7" s="17" t="s">
        <v>66</v>
      </c>
      <c r="F7" s="17"/>
    </row>
    <row r="8" spans="3:5" ht="15">
      <c r="C8">
        <f>TINV(0.05,10)</f>
        <v>2.2281388519862744</v>
      </c>
      <c r="D8" t="s">
        <v>67</v>
      </c>
      <c r="E8" t="s">
        <v>66</v>
      </c>
    </row>
    <row r="11" spans="1:6" ht="15">
      <c r="A11" t="s">
        <v>68</v>
      </c>
      <c r="B11" t="s">
        <v>69</v>
      </c>
      <c r="C11" s="17">
        <f>_xlfn.CHISQ.INV(0.05,10)</f>
        <v>3.9402991361190596</v>
      </c>
      <c r="D11" s="17" t="s">
        <v>70</v>
      </c>
      <c r="E11" s="17" t="s">
        <v>64</v>
      </c>
      <c r="F11" s="17"/>
    </row>
    <row r="12" spans="3:6" ht="15">
      <c r="C12" s="17">
        <f>_xlfn.CHISQ.INV.RT(0.05,10)</f>
        <v>18.307038053275146</v>
      </c>
      <c r="D12" s="17" t="s">
        <v>72</v>
      </c>
      <c r="E12" s="17" t="s">
        <v>71</v>
      </c>
      <c r="F12" s="17"/>
    </row>
    <row r="13" spans="3:5" ht="15">
      <c r="C13">
        <f>CHIINV(0.05,10)</f>
        <v>18.307038053275146</v>
      </c>
      <c r="D13" t="s">
        <v>73</v>
      </c>
      <c r="E13" t="s">
        <v>71</v>
      </c>
    </row>
    <row r="15" spans="1:6" ht="15">
      <c r="A15" s="15" t="s">
        <v>75</v>
      </c>
      <c r="B15" t="s">
        <v>77</v>
      </c>
      <c r="C15" s="17">
        <f>_xlfn.F.INV(0.05,10,20)</f>
        <v>0.3604881357605581</v>
      </c>
      <c r="D15" s="17" t="s">
        <v>78</v>
      </c>
      <c r="E15" s="17" t="s">
        <v>79</v>
      </c>
      <c r="F15" s="17"/>
    </row>
    <row r="16" spans="1:5" ht="15">
      <c r="A16" t="s">
        <v>74</v>
      </c>
      <c r="C16" s="17">
        <f>_xlfn.F.INV.RT(0.05,10,20)</f>
        <v>2.3478775669983114</v>
      </c>
      <c r="D16" s="17" t="s">
        <v>80</v>
      </c>
      <c r="E16" s="17" t="s">
        <v>81</v>
      </c>
    </row>
    <row r="17" spans="1:5" ht="15">
      <c r="A17" t="s">
        <v>76</v>
      </c>
      <c r="C17">
        <f>FINV(0.05,10,20)</f>
        <v>2.3478775669983114</v>
      </c>
      <c r="D17" t="s">
        <v>82</v>
      </c>
      <c r="E17" s="16" t="s">
        <v>81</v>
      </c>
    </row>
    <row r="19" ht="18.75">
      <c r="A19" s="19" t="s">
        <v>83</v>
      </c>
    </row>
    <row r="20" ht="18.75">
      <c r="A20" s="18" t="s">
        <v>84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18.7109375" style="0" customWidth="1"/>
    <col min="2" max="2" width="13.00390625" style="0" customWidth="1"/>
    <col min="3" max="3" width="16.8515625" style="0" customWidth="1"/>
    <col min="4" max="4" width="23.421875" style="0" customWidth="1"/>
    <col min="5" max="5" width="8.7109375" style="0" bestFit="1" customWidth="1"/>
    <col min="6" max="6" width="11.28125" style="0" customWidth="1"/>
  </cols>
  <sheetData>
    <row r="1" spans="1:6" ht="15">
      <c r="A1" s="15" t="s">
        <v>48</v>
      </c>
      <c r="B1" t="s">
        <v>50</v>
      </c>
      <c r="C1" s="22" t="s">
        <v>85</v>
      </c>
      <c r="D1" s="22"/>
      <c r="E1" s="15" t="s">
        <v>87</v>
      </c>
      <c r="F1" t="s">
        <v>97</v>
      </c>
    </row>
    <row r="2" spans="1:8" ht="15">
      <c r="A2" t="s">
        <v>59</v>
      </c>
      <c r="B2" t="s">
        <v>51</v>
      </c>
      <c r="C2" s="17">
        <f>_xlfn.NORM.S.DIST(-2,TRUE)</f>
        <v>0.02275013194817919</v>
      </c>
      <c r="D2" s="17" t="s">
        <v>86</v>
      </c>
      <c r="E2" s="20" t="s">
        <v>88</v>
      </c>
      <c r="F2" s="17" t="s">
        <v>89</v>
      </c>
      <c r="G2" s="17"/>
      <c r="H2" s="17"/>
    </row>
    <row r="3" spans="3:8" ht="15">
      <c r="C3" s="17">
        <f>_xlfn.NORM.DIST(-2,0,1,1)</f>
        <v>0.02275013194817919</v>
      </c>
      <c r="D3" s="17" t="s">
        <v>90</v>
      </c>
      <c r="E3" s="20" t="s">
        <v>88</v>
      </c>
      <c r="F3" s="17" t="s">
        <v>91</v>
      </c>
      <c r="G3" s="17"/>
      <c r="H3" s="17"/>
    </row>
    <row r="4" spans="3:6" ht="15">
      <c r="C4">
        <f>NORMSDIST(-2)</f>
        <v>0.02275013194817919</v>
      </c>
      <c r="D4" t="s">
        <v>92</v>
      </c>
      <c r="E4" s="21" t="s">
        <v>88</v>
      </c>
      <c r="F4" t="s">
        <v>54</v>
      </c>
    </row>
    <row r="5" spans="3:6" ht="15">
      <c r="C5">
        <f>NORMDIST(-2,0,1,1)</f>
        <v>0.02275013194817919</v>
      </c>
      <c r="D5" t="s">
        <v>93</v>
      </c>
      <c r="E5" s="21" t="s">
        <v>88</v>
      </c>
      <c r="F5" t="s">
        <v>91</v>
      </c>
    </row>
    <row r="6" spans="1:7" ht="15">
      <c r="A6" t="s">
        <v>60</v>
      </c>
      <c r="B6" t="s">
        <v>62</v>
      </c>
      <c r="C6" s="17">
        <f>_xlfn.T.DIST(-2,10,1)</f>
        <v>0.0366940173853702</v>
      </c>
      <c r="D6" s="17" t="s">
        <v>94</v>
      </c>
      <c r="E6" s="20" t="s">
        <v>88</v>
      </c>
      <c r="F6" s="17" t="s">
        <v>95</v>
      </c>
      <c r="G6" s="17"/>
    </row>
    <row r="7" spans="1:7" ht="15">
      <c r="A7" t="s">
        <v>61</v>
      </c>
      <c r="C7" s="17">
        <f>_xlfn.T.DIST.RT(-2,10)</f>
        <v>0.9633059826146297</v>
      </c>
      <c r="D7" s="17" t="s">
        <v>96</v>
      </c>
      <c r="E7" s="17"/>
      <c r="F7" s="17" t="s">
        <v>71</v>
      </c>
      <c r="G7" s="17"/>
    </row>
    <row r="8" spans="3:6" ht="15">
      <c r="C8" s="17" t="e">
        <f>_xlfn.T.DIST.2T(-2,10)</f>
        <v>#NUM!</v>
      </c>
      <c r="D8" s="17" t="s">
        <v>98</v>
      </c>
      <c r="E8" s="17" t="s">
        <v>99</v>
      </c>
      <c r="F8" s="17" t="s">
        <v>66</v>
      </c>
    </row>
    <row r="9" spans="3:6" ht="15">
      <c r="C9" t="e">
        <f>TDIST(-2,10,2)</f>
        <v>#NUM!</v>
      </c>
      <c r="D9" t="s">
        <v>100</v>
      </c>
      <c r="E9" t="s">
        <v>99</v>
      </c>
      <c r="F9" t="s">
        <v>101</v>
      </c>
    </row>
    <row r="11" spans="1:7" ht="15">
      <c r="A11" t="s">
        <v>68</v>
      </c>
      <c r="B11" t="s">
        <v>69</v>
      </c>
      <c r="C11" s="17">
        <f>_xlfn.CHISQ.DIST(2,10,1)</f>
        <v>0.0036598468273437122</v>
      </c>
      <c r="D11" s="17" t="s">
        <v>102</v>
      </c>
      <c r="E11" s="17" t="s">
        <v>99</v>
      </c>
      <c r="F11" s="17" t="s">
        <v>95</v>
      </c>
      <c r="G11" s="17"/>
    </row>
    <row r="12" spans="3:7" ht="15">
      <c r="C12" s="17">
        <f>_xlfn.CHISQ.DIST.RT(2,10)</f>
        <v>0.9963401531726563</v>
      </c>
      <c r="D12" s="17" t="s">
        <v>103</v>
      </c>
      <c r="E12" s="17" t="s">
        <v>99</v>
      </c>
      <c r="F12" s="17" t="s">
        <v>71</v>
      </c>
      <c r="G12" s="17"/>
    </row>
    <row r="13" spans="3:6" ht="15">
      <c r="C13">
        <f>CHIDIST(2,10)</f>
        <v>0.9963401531726563</v>
      </c>
      <c r="D13" t="s">
        <v>104</v>
      </c>
      <c r="E13" t="s">
        <v>99</v>
      </c>
      <c r="F13" t="s">
        <v>71</v>
      </c>
    </row>
    <row r="15" spans="1:7" ht="15">
      <c r="A15" s="15" t="s">
        <v>75</v>
      </c>
      <c r="B15" t="s">
        <v>77</v>
      </c>
      <c r="C15" s="17">
        <f>_xlfn.F.DIST(2,10,20,1)</f>
        <v>0.91021728515625</v>
      </c>
      <c r="D15" s="17" t="s">
        <v>105</v>
      </c>
      <c r="E15" s="17" t="s">
        <v>99</v>
      </c>
      <c r="F15" s="17" t="s">
        <v>106</v>
      </c>
      <c r="G15" s="17"/>
    </row>
    <row r="16" spans="1:6" ht="15">
      <c r="A16" t="s">
        <v>74</v>
      </c>
      <c r="C16" s="17">
        <f>_xlfn.F.DIST.RT(2,10,20)</f>
        <v>0.08978271484375003</v>
      </c>
      <c r="D16" s="17" t="s">
        <v>107</v>
      </c>
      <c r="E16" s="17" t="s">
        <v>99</v>
      </c>
      <c r="F16" s="17" t="s">
        <v>81</v>
      </c>
    </row>
    <row r="17" spans="1:6" ht="15">
      <c r="A17" t="s">
        <v>76</v>
      </c>
      <c r="C17">
        <f>FDIST(2,10,20)</f>
        <v>0.08978271484375003</v>
      </c>
      <c r="D17" t="s">
        <v>108</v>
      </c>
      <c r="E17" t="s">
        <v>99</v>
      </c>
      <c r="F17" s="16" t="s">
        <v>81</v>
      </c>
    </row>
    <row r="19" ht="18.75">
      <c r="A19" s="19" t="s">
        <v>83</v>
      </c>
    </row>
    <row r="20" ht="18.75">
      <c r="A20" s="18" t="s">
        <v>84</v>
      </c>
    </row>
  </sheetData>
  <sheetProtection/>
  <mergeCells count="1">
    <mergeCell ref="C1:D1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Commonwealth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dcterms:created xsi:type="dcterms:W3CDTF">2009-08-04T18:32:38Z</dcterms:created>
  <dcterms:modified xsi:type="dcterms:W3CDTF">2010-11-14T03:25:27Z</dcterms:modified>
  <cp:category/>
  <cp:version/>
  <cp:contentType/>
  <cp:contentStatus/>
</cp:coreProperties>
</file>