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8_0.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285" activeTab="0"/>
  </bookViews>
  <sheets>
    <sheet name="Estimators" sheetId="1" r:id="rId1"/>
    <sheet name="Diagram" sheetId="2" r:id="rId2"/>
    <sheet name="Table Values" sheetId="3" r:id="rId3"/>
    <sheet name="C. I. Proportion" sheetId="4" r:id="rId4"/>
    <sheet name="C.I. Intro &amp; Mean" sheetId="5" r:id="rId5"/>
    <sheet name="Testing Intro" sheetId="6" r:id="rId6"/>
    <sheet name="Errors" sheetId="7" r:id="rId7"/>
    <sheet name="Analogy" sheetId="8" r:id="rId8"/>
    <sheet name="Testing Procedures" sheetId="9" r:id="rId9"/>
    <sheet name="Confidence Interval Method" sheetId="10" r:id="rId10"/>
    <sheet name="Critical Method" sheetId="11" r:id="rId11"/>
    <sheet name="p-value Method" sheetId="12" r:id="rId12"/>
    <sheet name="Mean Example 2-tail" sheetId="13" r:id="rId13"/>
    <sheet name="Mean Example 1-tail" sheetId="14" r:id="rId14"/>
    <sheet name="Flow C I. Method" sheetId="15" r:id="rId15"/>
    <sheet name="Flow C. V." sheetId="16" r:id="rId16"/>
    <sheet name="Flow p-v Method" sheetId="17" r:id="rId17"/>
  </sheets>
  <definedNames/>
  <calcPr fullCalcOnLoad="1"/>
</workbook>
</file>

<file path=xl/comments10.xml><?xml version="1.0" encoding="utf-8"?>
<comments xmlns="http://schemas.openxmlformats.org/spreadsheetml/2006/main">
  <authors>
    <author>LENOVO USER</author>
  </authors>
  <commentList>
    <comment ref="E12" authorId="0">
      <text>
        <r>
          <rPr>
            <b/>
            <sz val="8"/>
            <rFont val="Tahoma"/>
            <family val="2"/>
          </rPr>
          <t>The Sharpe text on page 295 uses SD(p^) to denote this Standard Error.  Remember that a Standard Error of a Statistic is the Standard Deviation of the Statistic.</t>
        </r>
        <r>
          <rPr>
            <sz val="8"/>
            <rFont val="Tahoma"/>
            <family val="2"/>
          </rPr>
          <t xml:space="preserve">
</t>
        </r>
      </text>
    </comment>
    <comment ref="F13" authorId="0">
      <text>
        <r>
          <rPr>
            <b/>
            <sz val="8"/>
            <rFont val="Tahoma"/>
            <family val="2"/>
          </rPr>
          <t>For a 95% Confidence Interval, the cumulative probability = .975</t>
        </r>
        <r>
          <rPr>
            <sz val="8"/>
            <rFont val="Tahoma"/>
            <family val="2"/>
          </rPr>
          <t xml:space="preserve">
</t>
        </r>
      </text>
    </comment>
    <comment ref="E13" authorId="0">
      <text>
        <r>
          <rPr>
            <b/>
            <sz val="8"/>
            <rFont val="Tahoma"/>
            <family val="2"/>
          </rPr>
          <t>The Sharpe text calls this value from the table the Critical Value (page 260)</t>
        </r>
        <r>
          <rPr>
            <sz val="8"/>
            <rFont val="Tahoma"/>
            <family val="2"/>
          </rPr>
          <t xml:space="preserve">
</t>
        </r>
      </text>
    </comment>
    <comment ref="F12" authorId="0">
      <text>
        <r>
          <rPr>
            <b/>
            <sz val="8"/>
            <rFont val="Tahoma"/>
            <family val="2"/>
          </rPr>
          <t>The null hypothesized value for p (.5)  is used to calculate the SE rather than p^ (.55).</t>
        </r>
        <r>
          <rPr>
            <sz val="8"/>
            <rFont val="Tahoma"/>
            <family val="2"/>
          </rPr>
          <t xml:space="preserve">
</t>
        </r>
      </text>
    </comment>
  </commentList>
</comments>
</file>

<file path=xl/comments11.xml><?xml version="1.0" encoding="utf-8"?>
<comments xmlns="http://schemas.openxmlformats.org/spreadsheetml/2006/main">
  <authors>
    <author>LENOVO USER</author>
  </authors>
  <commentList>
    <comment ref="E12" authorId="0">
      <text>
        <r>
          <rPr>
            <b/>
            <sz val="8"/>
            <rFont val="Tahoma"/>
            <family val="2"/>
          </rPr>
          <t>The Sharpe text on page 295 uses SD(p^) to denote this Standard Error.  Remember that a Standard Error of a Statistic is the Standard Deviation of the Statistic.</t>
        </r>
        <r>
          <rPr>
            <sz val="8"/>
            <rFont val="Tahoma"/>
            <family val="2"/>
          </rPr>
          <t xml:space="preserve">
</t>
        </r>
      </text>
    </comment>
    <comment ref="E14" authorId="0">
      <text>
        <r>
          <rPr>
            <b/>
            <sz val="8"/>
            <rFont val="Tahoma"/>
            <family val="2"/>
          </rPr>
          <t>The Sharpe text calls this value from the table the Critical Value (page 260)</t>
        </r>
        <r>
          <rPr>
            <sz val="8"/>
            <rFont val="Tahoma"/>
            <family val="2"/>
          </rPr>
          <t xml:space="preserve">
</t>
        </r>
      </text>
    </comment>
    <comment ref="F12" authorId="0">
      <text>
        <r>
          <rPr>
            <b/>
            <sz val="8"/>
            <rFont val="Tahoma"/>
            <family val="2"/>
          </rPr>
          <t>The null hypothesized value for p (.5)  is used to calculate the SE rather than p^ (.55).</t>
        </r>
        <r>
          <rPr>
            <sz val="8"/>
            <rFont val="Tahoma"/>
            <family val="2"/>
          </rPr>
          <t xml:space="preserve">
</t>
        </r>
      </text>
    </comment>
  </commentList>
</comments>
</file>

<file path=xl/comments12.xml><?xml version="1.0" encoding="utf-8"?>
<comments xmlns="http://schemas.openxmlformats.org/spreadsheetml/2006/main">
  <authors>
    <author>LENOVO USER</author>
  </authors>
  <commentList>
    <comment ref="E13" authorId="0">
      <text>
        <r>
          <rPr>
            <b/>
            <sz val="8"/>
            <rFont val="Tahoma"/>
            <family val="2"/>
          </rPr>
          <t>The Sharpe text on page 295 uses SD(p^) to denote this Standard Error.  Remember that a Standard Error of a Statistic is the Standard Deviation of the Statistic.</t>
        </r>
        <r>
          <rPr>
            <sz val="8"/>
            <rFont val="Tahoma"/>
            <family val="2"/>
          </rPr>
          <t xml:space="preserve">
</t>
        </r>
      </text>
    </comment>
    <comment ref="E15" authorId="0">
      <text>
        <r>
          <rPr>
            <b/>
            <sz val="8"/>
            <rFont val="Tahoma"/>
            <family val="2"/>
          </rPr>
          <t>The Sharpe text calls this value from the table the Critical Value (page 260)</t>
        </r>
        <r>
          <rPr>
            <sz val="8"/>
            <rFont val="Tahoma"/>
            <family val="2"/>
          </rPr>
          <t xml:space="preserve">
</t>
        </r>
      </text>
    </comment>
    <comment ref="F13" authorId="0">
      <text>
        <r>
          <rPr>
            <b/>
            <sz val="8"/>
            <rFont val="Tahoma"/>
            <family val="2"/>
          </rPr>
          <t>The null hypothesized value for p (.5)  is used to calculate the SE rather than p^ (.55).</t>
        </r>
        <r>
          <rPr>
            <sz val="8"/>
            <rFont val="Tahoma"/>
            <family val="2"/>
          </rPr>
          <t xml:space="preserve">
</t>
        </r>
      </text>
    </comment>
  </commentList>
</comments>
</file>

<file path=xl/comments13.xml><?xml version="1.0" encoding="utf-8"?>
<comments xmlns="http://schemas.openxmlformats.org/spreadsheetml/2006/main">
  <authors>
    <author>LENOVO USER</author>
  </authors>
  <commentList>
    <comment ref="G2" authorId="0">
      <text>
        <r>
          <rPr>
            <b/>
            <sz val="8"/>
            <rFont val="Arial"/>
            <family val="2"/>
          </rPr>
          <t>The input probability for TINV is the area in two tails.   α=.1 for a 2-tail test so the area in 2-tails is .1.</t>
        </r>
        <r>
          <rPr>
            <sz val="8"/>
            <rFont val="Arial"/>
            <family val="2"/>
          </rPr>
          <t xml:space="preserve">
</t>
        </r>
      </text>
    </comment>
  </commentList>
</comments>
</file>

<file path=xl/comments14.xml><?xml version="1.0" encoding="utf-8"?>
<comments xmlns="http://schemas.openxmlformats.org/spreadsheetml/2006/main">
  <authors>
    <author>LENOVO USER</author>
  </authors>
  <commentList>
    <comment ref="G2" authorId="0">
      <text>
        <r>
          <rPr>
            <b/>
            <sz val="8"/>
            <rFont val="Arial"/>
            <family val="2"/>
          </rPr>
          <t>The input probability for TINV is the area in two tails.   α=.1 for a 1-tail test so the area in 2-tails is .2.</t>
        </r>
        <r>
          <rPr>
            <sz val="8"/>
            <rFont val="Arial"/>
            <family val="2"/>
          </rPr>
          <t xml:space="preserve">
</t>
        </r>
      </text>
    </comment>
  </commentList>
</comments>
</file>

<file path=xl/sharedStrings.xml><?xml version="1.0" encoding="utf-8"?>
<sst xmlns="http://schemas.openxmlformats.org/spreadsheetml/2006/main" count="242" uniqueCount="201">
  <si>
    <t>Point Estimation</t>
  </si>
  <si>
    <t>Corresponding Sample Statistic</t>
  </si>
  <si>
    <t>Minimum Variance Unbiased Estimator</t>
  </si>
  <si>
    <t>Characteristic</t>
  </si>
  <si>
    <t>Parameter</t>
  </si>
  <si>
    <t xml:space="preserve">Best Estimate for the Parameter  </t>
  </si>
  <si>
    <t>Mean</t>
  </si>
  <si>
    <t>Proportion</t>
  </si>
  <si>
    <t>p</t>
  </si>
  <si>
    <t>Variance</t>
  </si>
  <si>
    <r>
      <t>s</t>
    </r>
    <r>
      <rPr>
        <b/>
        <vertAlign val="superscript"/>
        <sz val="16"/>
        <color indexed="12"/>
        <rFont val="Arial"/>
        <family val="2"/>
      </rPr>
      <t>2</t>
    </r>
  </si>
  <si>
    <r>
      <t xml:space="preserve">Confidence Level  = 1 - </t>
    </r>
    <r>
      <rPr>
        <sz val="14"/>
        <rFont val="Symbol"/>
        <family val="1"/>
      </rPr>
      <t>a</t>
    </r>
    <r>
      <rPr>
        <sz val="14"/>
        <rFont val="Arial"/>
        <family val="2"/>
      </rPr>
      <t xml:space="preserve"> = 100*(1-</t>
    </r>
    <r>
      <rPr>
        <sz val="14"/>
        <rFont val="Symbol"/>
        <family val="1"/>
      </rPr>
      <t>a</t>
    </r>
    <r>
      <rPr>
        <sz val="14"/>
        <rFont val="Arial"/>
        <family val="2"/>
      </rPr>
      <t>) %</t>
    </r>
  </si>
  <si>
    <r>
      <t>a</t>
    </r>
    <r>
      <rPr>
        <b/>
        <sz val="14"/>
        <rFont val="Arial"/>
        <family val="2"/>
      </rPr>
      <t xml:space="preserve"> = Alpha</t>
    </r>
  </si>
  <si>
    <t>2-sided Table Value</t>
  </si>
  <si>
    <t>2-tail</t>
  </si>
  <si>
    <t>1-tail</t>
  </si>
  <si>
    <t>Cumulative</t>
  </si>
  <si>
    <r>
      <t xml:space="preserve">s used for </t>
    </r>
    <r>
      <rPr>
        <b/>
        <sz val="16"/>
        <color indexed="12"/>
        <rFont val="Symbol"/>
        <family val="1"/>
      </rPr>
      <t>s</t>
    </r>
  </si>
  <si>
    <t>Confidence</t>
  </si>
  <si>
    <t>Area</t>
  </si>
  <si>
    <t>= Degrees of Freedom = df = n-1</t>
  </si>
  <si>
    <r>
      <t xml:space="preserve">1  - </t>
    </r>
    <r>
      <rPr>
        <b/>
        <sz val="16"/>
        <rFont val="Symbol"/>
        <family val="1"/>
      </rPr>
      <t>a</t>
    </r>
  </si>
  <si>
    <r>
      <t>a</t>
    </r>
    <r>
      <rPr>
        <b/>
        <sz val="16"/>
        <rFont val="Arial"/>
        <family val="2"/>
      </rPr>
      <t xml:space="preserve"> </t>
    </r>
  </si>
  <si>
    <r>
      <t>a</t>
    </r>
    <r>
      <rPr>
        <b/>
        <sz val="14"/>
        <rFont val="Arial"/>
        <family val="2"/>
      </rPr>
      <t>/2</t>
    </r>
  </si>
  <si>
    <r>
      <t>1-</t>
    </r>
    <r>
      <rPr>
        <b/>
        <sz val="16"/>
        <rFont val="Symbol"/>
        <family val="1"/>
      </rPr>
      <t>a</t>
    </r>
    <r>
      <rPr>
        <b/>
        <sz val="14"/>
        <rFont val="Arial"/>
        <family val="2"/>
      </rPr>
      <t>/2</t>
    </r>
  </si>
  <si>
    <r>
      <t xml:space="preserve">Z </t>
    </r>
    <r>
      <rPr>
        <b/>
        <vertAlign val="subscript"/>
        <sz val="16"/>
        <color indexed="61"/>
        <rFont val="Arial"/>
        <family val="2"/>
      </rPr>
      <t xml:space="preserve">1 - </t>
    </r>
    <r>
      <rPr>
        <b/>
        <vertAlign val="subscript"/>
        <sz val="18"/>
        <color indexed="61"/>
        <rFont val="Symbol"/>
        <family val="1"/>
      </rPr>
      <t>a</t>
    </r>
    <r>
      <rPr>
        <b/>
        <vertAlign val="subscript"/>
        <sz val="16"/>
        <color indexed="61"/>
        <rFont val="Arial"/>
        <family val="2"/>
      </rPr>
      <t>/2</t>
    </r>
  </si>
  <si>
    <r>
      <t xml:space="preserve">t </t>
    </r>
    <r>
      <rPr>
        <b/>
        <vertAlign val="subscript"/>
        <sz val="16"/>
        <color indexed="12"/>
        <rFont val="Arial"/>
        <family val="2"/>
      </rPr>
      <t xml:space="preserve">1 - </t>
    </r>
    <r>
      <rPr>
        <b/>
        <vertAlign val="subscript"/>
        <sz val="18"/>
        <color indexed="12"/>
        <rFont val="Symbol"/>
        <family val="1"/>
      </rPr>
      <t>a</t>
    </r>
    <r>
      <rPr>
        <b/>
        <vertAlign val="subscript"/>
        <sz val="16"/>
        <color indexed="12"/>
        <rFont val="Arial"/>
        <family val="2"/>
      </rPr>
      <t>/2</t>
    </r>
  </si>
  <si>
    <t>General Form for a 2-sided Confidence Interval for an Unknown Location Parameter</t>
  </si>
  <si>
    <t>(Minimum Variance Unbiased Estimator of the Parameter) ± (2-sided Margin of Error)</t>
  </si>
  <si>
    <t>(Margin of Error) = (Table Value) * (Standard Error of the Estimate)</t>
  </si>
  <si>
    <r>
      <t>Confidence = 100*(1-</t>
    </r>
    <r>
      <rPr>
        <sz val="16"/>
        <rFont val="Symbol"/>
        <family val="1"/>
      </rPr>
      <t>a</t>
    </r>
    <r>
      <rPr>
        <sz val="14"/>
        <rFont val="Arial"/>
        <family val="2"/>
      </rPr>
      <t>)%</t>
    </r>
  </si>
  <si>
    <t>General Form for a Two-sided Confidence Interval for an Unknown Location Parameter</t>
  </si>
  <si>
    <t>Z</t>
  </si>
  <si>
    <t>Margin of Error =</t>
  </si>
  <si>
    <r>
      <t>Null Hypothesis  (Indicated by H</t>
    </r>
    <r>
      <rPr>
        <vertAlign val="subscript"/>
        <sz val="14"/>
        <color indexed="12"/>
        <rFont val="Arial"/>
        <family val="2"/>
      </rPr>
      <t>0</t>
    </r>
    <r>
      <rPr>
        <sz val="14"/>
        <color indexed="12"/>
        <rFont val="Arial"/>
        <family val="2"/>
      </rPr>
      <t xml:space="preserve">  and always has = )</t>
    </r>
  </si>
  <si>
    <t>Examples</t>
  </si>
  <si>
    <t xml:space="preserve">Sample data will be obtained to determine if they support concluding that the null hypothesis is true or </t>
  </si>
  <si>
    <t>if the data support rejecting the null and concluding that the alternate hypothesis is true.</t>
  </si>
  <si>
    <t>Data from the current sample are never used in the creation of either the null or alternate hypotheses.</t>
  </si>
  <si>
    <t>Types of Errors that can result from hypothesis testing</t>
  </si>
  <si>
    <t xml:space="preserve">Type I Error </t>
  </si>
  <si>
    <r>
      <t>- H</t>
    </r>
    <r>
      <rPr>
        <b/>
        <vertAlign val="subscript"/>
        <sz val="16"/>
        <rFont val="Times New Roman"/>
        <family val="1"/>
      </rPr>
      <t>0</t>
    </r>
    <r>
      <rPr>
        <b/>
        <sz val="16"/>
        <rFont val="Times New Roman"/>
        <family val="1"/>
      </rPr>
      <t xml:space="preserve"> is rejected when it is really true</t>
    </r>
  </si>
  <si>
    <t xml:space="preserve">Type II Error </t>
  </si>
  <si>
    <r>
      <t>- H</t>
    </r>
    <r>
      <rPr>
        <b/>
        <vertAlign val="subscript"/>
        <sz val="16"/>
        <rFont val="Times New Roman"/>
        <family val="1"/>
      </rPr>
      <t>0</t>
    </r>
    <r>
      <rPr>
        <b/>
        <sz val="16"/>
        <rFont val="Times New Roman"/>
        <family val="1"/>
      </rPr>
      <t xml:space="preserve"> is accepted when H</t>
    </r>
    <r>
      <rPr>
        <b/>
        <vertAlign val="subscript"/>
        <sz val="16"/>
        <rFont val="Times New Roman"/>
        <family val="1"/>
      </rPr>
      <t>a</t>
    </r>
    <r>
      <rPr>
        <b/>
        <sz val="16"/>
        <rFont val="Times New Roman"/>
        <family val="1"/>
      </rPr>
      <t xml:space="preserve"> is really true</t>
    </r>
  </si>
  <si>
    <t>Alpha =</t>
  </si>
  <si>
    <t xml:space="preserve">= Probability of a Type I Error </t>
  </si>
  <si>
    <r>
      <t>= P(Rejecting H</t>
    </r>
    <r>
      <rPr>
        <b/>
        <vertAlign val="subscript"/>
        <sz val="16"/>
        <rFont val="Times New Roman"/>
        <family val="1"/>
      </rPr>
      <t>0</t>
    </r>
    <r>
      <rPr>
        <b/>
        <sz val="16"/>
        <rFont val="Times New Roman"/>
        <family val="1"/>
      </rPr>
      <t xml:space="preserve"> | H</t>
    </r>
    <r>
      <rPr>
        <b/>
        <vertAlign val="subscript"/>
        <sz val="16"/>
        <rFont val="Times New Roman"/>
        <family val="1"/>
      </rPr>
      <t>0</t>
    </r>
    <r>
      <rPr>
        <b/>
        <sz val="16"/>
        <rFont val="Times New Roman"/>
        <family val="1"/>
      </rPr>
      <t xml:space="preserve"> is true) </t>
    </r>
  </si>
  <si>
    <t xml:space="preserve">= Probability of a Type II Error </t>
  </si>
  <si>
    <r>
      <t>= P(Accepting H</t>
    </r>
    <r>
      <rPr>
        <b/>
        <vertAlign val="subscript"/>
        <sz val="16"/>
        <rFont val="Times New Roman"/>
        <family val="1"/>
      </rPr>
      <t>0</t>
    </r>
    <r>
      <rPr>
        <b/>
        <sz val="16"/>
        <rFont val="Times New Roman"/>
        <family val="1"/>
      </rPr>
      <t xml:space="preserve"> | H</t>
    </r>
    <r>
      <rPr>
        <b/>
        <vertAlign val="subscript"/>
        <sz val="16"/>
        <rFont val="Times New Roman"/>
        <family val="1"/>
      </rPr>
      <t>a</t>
    </r>
    <r>
      <rPr>
        <b/>
        <sz val="16"/>
        <rFont val="Times New Roman"/>
        <family val="1"/>
      </rPr>
      <t xml:space="preserve"> is true) </t>
    </r>
  </si>
  <si>
    <r>
      <t>A Type I Error can only occur if H</t>
    </r>
    <r>
      <rPr>
        <b/>
        <vertAlign val="subscript"/>
        <sz val="14"/>
        <rFont val="Times New Roman"/>
        <family val="1"/>
      </rPr>
      <t>0</t>
    </r>
    <r>
      <rPr>
        <b/>
        <sz val="14"/>
        <rFont val="Times New Roman"/>
        <family val="1"/>
      </rPr>
      <t xml:space="preserve"> is rejected by the test</t>
    </r>
  </si>
  <si>
    <r>
      <t>A Type II Error can only occur if the test fails to reject H</t>
    </r>
    <r>
      <rPr>
        <b/>
        <vertAlign val="subscript"/>
        <sz val="14"/>
        <rFont val="Times New Roman"/>
        <family val="1"/>
      </rPr>
      <t>0</t>
    </r>
    <r>
      <rPr>
        <b/>
        <sz val="14"/>
        <rFont val="Times New Roman"/>
        <family val="1"/>
      </rPr>
      <t xml:space="preserve"> </t>
    </r>
  </si>
  <si>
    <t xml:space="preserve">Confidence Interval Method to test </t>
  </si>
  <si>
    <r>
      <t>H</t>
    </r>
    <r>
      <rPr>
        <b/>
        <vertAlign val="subscript"/>
        <sz val="12"/>
        <rFont val="Times New Roman"/>
        <family val="1"/>
      </rPr>
      <t>0</t>
    </r>
    <r>
      <rPr>
        <b/>
        <sz val="14"/>
        <rFont val="Times New Roman"/>
        <family val="1"/>
      </rPr>
      <t>: Parameter  (is equal to)  Hypothesized Value</t>
    </r>
  </si>
  <si>
    <t xml:space="preserve">Critical Value Method to test </t>
  </si>
  <si>
    <t xml:space="preserve">p-value  Method to test </t>
  </si>
  <si>
    <t>Confidence Interval Method</t>
  </si>
  <si>
    <t>Critical Value Method</t>
  </si>
  <si>
    <t>p-value Method</t>
  </si>
  <si>
    <r>
      <t xml:space="preserve">Sample of </t>
    </r>
    <r>
      <rPr>
        <b/>
        <sz val="10"/>
        <color indexed="12"/>
        <rFont val="Arial"/>
        <family val="2"/>
      </rPr>
      <t>25</t>
    </r>
    <r>
      <rPr>
        <sz val="10"/>
        <rFont val="Arial"/>
        <family val="0"/>
      </rPr>
      <t xml:space="preserve"> observations</t>
    </r>
  </si>
  <si>
    <t>Mean =</t>
  </si>
  <si>
    <t>Standard Deviation = s =</t>
  </si>
  <si>
    <t>&lt; This is the sample standard deviation</t>
  </si>
  <si>
    <t>SE =</t>
  </si>
  <si>
    <t>Test Statistic = TS =</t>
  </si>
  <si>
    <t>Upper Limit =</t>
  </si>
  <si>
    <t>NONE</t>
  </si>
  <si>
    <t>Lower Limit =</t>
  </si>
  <si>
    <t>p-value =</t>
  </si>
  <si>
    <t>100 is outside the interval, REJECT NULL</t>
  </si>
  <si>
    <t>Upper Critical Value =</t>
  </si>
  <si>
    <t>2.5 &gt; 1.318, REJECT NULL</t>
  </si>
  <si>
    <t>Lower Critical Value =</t>
  </si>
  <si>
    <r>
      <rPr>
        <b/>
        <sz val="14"/>
        <rFont val="Arial"/>
        <family val="2"/>
      </rPr>
      <t>Theoretical Standard Error of p^ = SE</t>
    </r>
    <r>
      <rPr>
        <b/>
        <vertAlign val="subscript"/>
        <sz val="14"/>
        <rFont val="Arial"/>
        <family val="2"/>
      </rPr>
      <t>T</t>
    </r>
    <r>
      <rPr>
        <b/>
        <sz val="14"/>
        <rFont val="Arial"/>
        <family val="2"/>
      </rPr>
      <t>(p^) = [p*(1-p)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</si>
  <si>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p^ = SE(p^) = [p^*(1-p^) / n]</t>
    </r>
    <r>
      <rPr>
        <b/>
        <vertAlign val="superscript"/>
        <sz val="14"/>
        <rFont val="Arial"/>
        <family val="2"/>
      </rPr>
      <t>.5</t>
    </r>
    <r>
      <rPr>
        <b/>
        <sz val="14"/>
        <rFont val="Arial"/>
        <family val="2"/>
      </rPr>
      <t xml:space="preserve"> </t>
    </r>
    <r>
      <rPr>
        <sz val="10"/>
        <rFont val="Arial"/>
        <family val="2"/>
      </rPr>
      <t xml:space="preserve"> {p is estimated by p^</t>
    </r>
    <r>
      <rPr>
        <sz val="10"/>
        <rFont val="Arial"/>
        <family val="2"/>
      </rPr>
      <t>}</t>
    </r>
  </si>
  <si>
    <r>
      <rPr>
        <b/>
        <sz val="14"/>
        <rFont val="Arial"/>
        <family val="2"/>
      </rPr>
      <t>Hypothesis based estimate of Standard Error of p^ = SE</t>
    </r>
    <r>
      <rPr>
        <b/>
        <vertAlign val="subscript"/>
        <sz val="14"/>
        <rFont val="Arial"/>
        <family val="2"/>
      </rPr>
      <t>0</t>
    </r>
    <r>
      <rPr>
        <b/>
        <sz val="14"/>
        <rFont val="Arial"/>
        <family val="2"/>
      </rPr>
      <t>(p^) = [p</t>
    </r>
    <r>
      <rPr>
        <b/>
        <vertAlign val="subscript"/>
        <sz val="14"/>
        <rFont val="Arial"/>
        <family val="2"/>
      </rPr>
      <t>0</t>
    </r>
    <r>
      <rPr>
        <b/>
        <sz val="14"/>
        <rFont val="Arial"/>
        <family val="2"/>
      </rPr>
      <t>*(1-p</t>
    </r>
    <r>
      <rPr>
        <b/>
        <vertAlign val="subscript"/>
        <sz val="14"/>
        <rFont val="Arial"/>
        <family val="2"/>
      </rPr>
      <t>0</t>
    </r>
    <r>
      <rPr>
        <b/>
        <sz val="14"/>
        <rFont val="Arial"/>
        <family val="2"/>
      </rPr>
      <t>) / n]</t>
    </r>
    <r>
      <rPr>
        <b/>
        <vertAlign val="superscript"/>
        <sz val="14"/>
        <rFont val="Arial"/>
        <family val="2"/>
      </rPr>
      <t>.5</t>
    </r>
    <r>
      <rPr>
        <b/>
        <sz val="14"/>
        <rFont val="Arial"/>
        <family val="2"/>
      </rPr>
      <t xml:space="preserve"> </t>
    </r>
    <r>
      <rPr>
        <sz val="10"/>
        <rFont val="Arial"/>
        <family val="2"/>
      </rPr>
      <t xml:space="preserve"> {in H</t>
    </r>
    <r>
      <rPr>
        <vertAlign val="subscript"/>
        <sz val="10"/>
        <rFont val="Arial"/>
        <family val="2"/>
      </rPr>
      <t>0</t>
    </r>
    <r>
      <rPr>
        <sz val="10"/>
        <rFont val="Arial"/>
        <family val="2"/>
      </rPr>
      <t xml:space="preserve"> p = p</t>
    </r>
    <r>
      <rPr>
        <vertAlign val="subscript"/>
        <sz val="10"/>
        <rFont val="Arial"/>
        <family val="2"/>
      </rPr>
      <t>0</t>
    </r>
    <r>
      <rPr>
        <sz val="10"/>
        <rFont val="Arial"/>
        <family val="2"/>
      </rPr>
      <t>}</t>
    </r>
  </si>
  <si>
    <t>Confidence Interval for estimating p</t>
  </si>
  <si>
    <r>
      <rPr>
        <sz val="14"/>
        <rFont val="Calibri"/>
        <family val="2"/>
      </rPr>
      <t>±</t>
    </r>
    <r>
      <rPr>
        <sz val="14"/>
        <rFont val="Arial"/>
        <family val="2"/>
      </rPr>
      <t xml:space="preserve"> NORMSINV(1-</t>
    </r>
    <r>
      <rPr>
        <sz val="14"/>
        <rFont val="Calibri"/>
        <family val="2"/>
      </rPr>
      <t>α</t>
    </r>
    <r>
      <rPr>
        <sz val="14"/>
        <rFont val="Arial"/>
        <family val="2"/>
      </rPr>
      <t xml:space="preserve">/2) </t>
    </r>
    <r>
      <rPr>
        <sz val="14"/>
        <rFont val="Calibri"/>
        <family val="2"/>
      </rPr>
      <t>•</t>
    </r>
    <r>
      <rPr>
        <sz val="14"/>
        <rFont val="Arial"/>
        <family val="2"/>
      </rPr>
      <t xml:space="preserve"> </t>
    </r>
  </si>
  <si>
    <r>
      <t xml:space="preserve">Confidence Interval for Testing </t>
    </r>
    <r>
      <rPr>
        <b/>
        <sz val="14"/>
        <rFont val="Arial"/>
        <family val="2"/>
      </rPr>
      <t>H</t>
    </r>
    <r>
      <rPr>
        <b/>
        <vertAlign val="subscript"/>
        <sz val="14"/>
        <rFont val="Arial"/>
        <family val="2"/>
      </rPr>
      <t>0</t>
    </r>
    <r>
      <rPr>
        <b/>
        <sz val="14"/>
        <rFont val="Arial"/>
        <family val="2"/>
      </rPr>
      <t>: p = p</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</si>
  <si>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p </t>
    </r>
    <r>
      <rPr>
        <b/>
        <sz val="14"/>
        <rFont val="Calibri"/>
        <family val="2"/>
      </rPr>
      <t>≠</t>
    </r>
    <r>
      <rPr>
        <b/>
        <sz val="14"/>
        <rFont val="Arial"/>
        <family val="2"/>
      </rPr>
      <t xml:space="preserve"> p</t>
    </r>
    <r>
      <rPr>
        <b/>
        <vertAlign val="subscript"/>
        <sz val="14"/>
        <rFont val="Arial"/>
        <family val="2"/>
      </rPr>
      <t>0</t>
    </r>
  </si>
  <si>
    <r>
      <t xml:space="preserve">Standard practice is to control </t>
    </r>
    <r>
      <rPr>
        <b/>
        <sz val="16"/>
        <rFont val="Calibri"/>
        <family val="2"/>
      </rPr>
      <t>α</t>
    </r>
    <r>
      <rPr>
        <b/>
        <sz val="16"/>
        <rFont val="Times New Roman"/>
        <family val="1"/>
      </rPr>
      <t xml:space="preserve"> and make it small.  </t>
    </r>
  </si>
  <si>
    <r>
      <t xml:space="preserve">Typical values for </t>
    </r>
    <r>
      <rPr>
        <b/>
        <sz val="16"/>
        <color indexed="12"/>
        <rFont val="Calibri"/>
        <family val="2"/>
      </rPr>
      <t>α</t>
    </r>
    <r>
      <rPr>
        <b/>
        <sz val="16"/>
        <color indexed="12"/>
        <rFont val="Times New Roman"/>
        <family val="1"/>
      </rPr>
      <t xml:space="preserve"> are .1, .05 or .01. </t>
    </r>
  </si>
  <si>
    <r>
      <t>H</t>
    </r>
    <r>
      <rPr>
        <b/>
        <vertAlign val="subscript"/>
        <sz val="14"/>
        <rFont val="Times New Roman"/>
        <family val="1"/>
      </rPr>
      <t>A</t>
    </r>
    <r>
      <rPr>
        <b/>
        <sz val="14"/>
        <rFont val="Times New Roman"/>
        <family val="1"/>
      </rPr>
      <t>: Parameter (differs from) Hypothesized Value</t>
    </r>
  </si>
  <si>
    <t>Example for testing the proportion saying Yes to a question.</t>
  </si>
  <si>
    <t>Sample of 400 was selected and with 220 saying Yes.</t>
  </si>
  <si>
    <t>p^ = 220/400 =</t>
  </si>
  <si>
    <r>
      <t>SE</t>
    </r>
    <r>
      <rPr>
        <vertAlign val="subscript"/>
        <sz val="12"/>
        <rFont val="Arial"/>
        <family val="2"/>
      </rPr>
      <t>0</t>
    </r>
    <r>
      <rPr>
        <sz val="12"/>
        <rFont val="Arial"/>
        <family val="2"/>
      </rPr>
      <t>(p^)=</t>
    </r>
  </si>
  <si>
    <r>
      <t>H</t>
    </r>
    <r>
      <rPr>
        <b/>
        <vertAlign val="subscript"/>
        <sz val="12"/>
        <rFont val="Arial"/>
        <family val="2"/>
      </rPr>
      <t>0</t>
    </r>
    <r>
      <rPr>
        <b/>
        <sz val="12"/>
        <rFont val="Arial"/>
        <family val="2"/>
      </rPr>
      <t>: p = .5  vs.  H</t>
    </r>
    <r>
      <rPr>
        <b/>
        <vertAlign val="subscript"/>
        <sz val="12"/>
        <rFont val="Arial"/>
        <family val="2"/>
      </rPr>
      <t>A</t>
    </r>
    <r>
      <rPr>
        <b/>
        <sz val="12"/>
        <rFont val="Arial"/>
        <family val="2"/>
      </rPr>
      <t>: p</t>
    </r>
    <r>
      <rPr>
        <b/>
        <sz val="12"/>
        <rFont val="Calibri"/>
        <family val="2"/>
      </rPr>
      <t>≠</t>
    </r>
    <r>
      <rPr>
        <b/>
        <sz val="12"/>
        <rFont val="Arial"/>
        <family val="2"/>
      </rPr>
      <t xml:space="preserve"> .5   </t>
    </r>
    <r>
      <rPr>
        <sz val="12"/>
        <rFont val="Arial"/>
        <family val="2"/>
      </rPr>
      <t xml:space="preserve">with </t>
    </r>
    <r>
      <rPr>
        <sz val="12"/>
        <rFont val="Calibri"/>
        <family val="2"/>
      </rPr>
      <t>α</t>
    </r>
    <r>
      <rPr>
        <sz val="12"/>
        <rFont val="Arial"/>
        <family val="2"/>
      </rPr>
      <t>=.05</t>
    </r>
  </si>
  <si>
    <t>Table Value for 1-.05 = 95% Confidence Interval =</t>
  </si>
  <si>
    <t xml:space="preserve"> =NORMSINV(0.975)</t>
  </si>
  <si>
    <r>
      <t xml:space="preserve">Margin of Error </t>
    </r>
    <r>
      <rPr>
        <sz val="10"/>
        <rFont val="Arial"/>
        <family val="2"/>
      </rPr>
      <t xml:space="preserve">for 95% Confidence Interval </t>
    </r>
    <r>
      <rPr>
        <b/>
        <sz val="10"/>
        <rFont val="Arial"/>
        <family val="2"/>
      </rPr>
      <t>=</t>
    </r>
  </si>
  <si>
    <t xml:space="preserve"> = F13*F12</t>
  </si>
  <si>
    <r>
      <t xml:space="preserve">Upper Limit </t>
    </r>
    <r>
      <rPr>
        <sz val="10"/>
        <rFont val="Arial"/>
        <family val="2"/>
      </rPr>
      <t xml:space="preserve">for 95% Confidence Interval </t>
    </r>
    <r>
      <rPr>
        <b/>
        <sz val="10"/>
        <rFont val="Arial"/>
        <family val="2"/>
      </rPr>
      <t>=</t>
    </r>
  </si>
  <si>
    <r>
      <t xml:space="preserve">Lower Limit </t>
    </r>
    <r>
      <rPr>
        <sz val="10"/>
        <rFont val="Arial"/>
        <family val="2"/>
      </rPr>
      <t xml:space="preserve">for 95% Confidence Interval </t>
    </r>
    <r>
      <rPr>
        <b/>
        <sz val="10"/>
        <rFont val="Arial"/>
        <family val="2"/>
      </rPr>
      <t>=</t>
    </r>
  </si>
  <si>
    <t xml:space="preserve"> =C12+F14</t>
  </si>
  <si>
    <t xml:space="preserve"> =C12-F14</t>
  </si>
  <si>
    <t xml:space="preserve">Test Statistic = </t>
  </si>
  <si>
    <r>
      <t xml:space="preserve">Upper Critical  Value for 2-sided </t>
    </r>
    <r>
      <rPr>
        <b/>
        <sz val="10"/>
        <color indexed="10"/>
        <rFont val="Calibri"/>
        <family val="2"/>
      </rPr>
      <t>α=</t>
    </r>
    <r>
      <rPr>
        <b/>
        <sz val="10"/>
        <color indexed="10"/>
        <rFont val="Arial"/>
        <family val="2"/>
      </rPr>
      <t xml:space="preserve">.05 = </t>
    </r>
  </si>
  <si>
    <r>
      <t xml:space="preserve">Lower Critical  Value for 2-sided </t>
    </r>
    <r>
      <rPr>
        <b/>
        <sz val="10"/>
        <color indexed="10"/>
        <rFont val="Calibri"/>
        <family val="2"/>
      </rPr>
      <t>α=</t>
    </r>
    <r>
      <rPr>
        <b/>
        <sz val="10"/>
        <color indexed="10"/>
        <rFont val="Arial"/>
        <family val="2"/>
      </rPr>
      <t xml:space="preserve">.05 = </t>
    </r>
  </si>
  <si>
    <t xml:space="preserve"> =NORMSDIST(C15) = Cumulative Area to the left of the Test Statistic</t>
  </si>
  <si>
    <t>= 1-tail area to the right of the Test Statistic</t>
  </si>
  <si>
    <t>= 2-tail p-value = area in 2-tails</t>
  </si>
  <si>
    <r>
      <t xml:space="preserve">Confidence Interval </t>
    </r>
    <r>
      <rPr>
        <sz val="8"/>
        <rFont val="Arial"/>
        <family val="2"/>
      </rPr>
      <t>(you are not required to know this)</t>
    </r>
  </si>
  <si>
    <r>
      <t xml:space="preserve">REJECT NULL, p-value = .0098 &lt; .10 = </t>
    </r>
    <r>
      <rPr>
        <b/>
        <sz val="10"/>
        <color indexed="10"/>
        <rFont val="Calibri"/>
        <family val="2"/>
      </rPr>
      <t>α</t>
    </r>
  </si>
  <si>
    <r>
      <t xml:space="preserve">For an unknown phenomenon MEAN, </t>
    </r>
    <r>
      <rPr>
        <sz val="14"/>
        <rFont val="Arial"/>
        <family val="2"/>
      </rPr>
      <t>μ</t>
    </r>
  </si>
  <si>
    <r>
      <rPr>
        <b/>
        <sz val="14"/>
        <rFont val="Arial"/>
        <family val="2"/>
      </rPr>
      <t>Theoretical Standard Error of y-bar = SE</t>
    </r>
    <r>
      <rPr>
        <b/>
        <vertAlign val="subscript"/>
        <sz val="14"/>
        <rFont val="Arial"/>
        <family val="2"/>
      </rPr>
      <t>T</t>
    </r>
    <r>
      <rPr>
        <b/>
        <sz val="14"/>
        <rFont val="Arial"/>
        <family val="2"/>
      </rPr>
      <t>(y-bar) = σ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</si>
  <si>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y-bar = SE(y-bar) = s / n</t>
    </r>
    <r>
      <rPr>
        <b/>
        <vertAlign val="superscript"/>
        <sz val="14"/>
        <rFont val="Arial"/>
        <family val="2"/>
      </rPr>
      <t>.5</t>
    </r>
    <r>
      <rPr>
        <b/>
        <sz val="14"/>
        <rFont val="Arial"/>
        <family val="2"/>
      </rPr>
      <t xml:space="preserve"> </t>
    </r>
    <r>
      <rPr>
        <sz val="10"/>
        <rFont val="Arial"/>
        <family val="2"/>
      </rPr>
      <t xml:space="preserve"> {σ is estimated by s}</t>
    </r>
  </si>
  <si>
    <r>
      <t xml:space="preserve">Confidence Interval for Estimating μ or Testing </t>
    </r>
    <r>
      <rPr>
        <b/>
        <sz val="14"/>
        <rFont val="Arial"/>
        <family val="2"/>
      </rPr>
      <t>H</t>
    </r>
    <r>
      <rPr>
        <b/>
        <vertAlign val="subscript"/>
        <sz val="14"/>
        <rFont val="Arial"/>
        <family val="2"/>
      </rPr>
      <t>0</t>
    </r>
    <r>
      <rPr>
        <b/>
        <sz val="14"/>
        <rFont val="Arial"/>
        <family val="2"/>
      </rPr>
      <t>: μ = μ</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</si>
  <si>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μ </t>
    </r>
    <r>
      <rPr>
        <b/>
        <sz val="14"/>
        <rFont val="Calibri"/>
        <family val="2"/>
      </rPr>
      <t>≠</t>
    </r>
    <r>
      <rPr>
        <b/>
        <sz val="14"/>
        <rFont val="Arial"/>
        <family val="2"/>
      </rPr>
      <t xml:space="preserve"> μ</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</si>
  <si>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</si>
  <si>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 xml:space="preserve">              p^ or </t>
  </si>
  <si>
    <t>m</t>
  </si>
  <si>
    <t xml:space="preserve"> =SQRT(0.50*(1-0.50)/400)</t>
  </si>
  <si>
    <t xml:space="preserve"> =SQRT(0.5*(1-0.5)/400)</t>
  </si>
  <si>
    <r>
      <t xml:space="preserve"> =(C12 - 0.5) / F12 = (p^ - p</t>
    </r>
    <r>
      <rPr>
        <b/>
        <vertAlign val="subscript"/>
        <sz val="12"/>
        <color indexed="60"/>
        <rFont val="Arial"/>
        <family val="2"/>
      </rPr>
      <t>0</t>
    </r>
    <r>
      <rPr>
        <b/>
        <sz val="12"/>
        <color indexed="60"/>
        <rFont val="Arial"/>
        <family val="2"/>
      </rPr>
      <t>) / SE</t>
    </r>
    <r>
      <rPr>
        <b/>
        <vertAlign val="subscript"/>
        <sz val="12"/>
        <color indexed="60"/>
        <rFont val="Arial"/>
        <family val="2"/>
      </rPr>
      <t>0</t>
    </r>
    <r>
      <rPr>
        <b/>
        <sz val="12"/>
        <color indexed="60"/>
        <rFont val="Arial"/>
        <family val="2"/>
      </rPr>
      <t>(p^)</t>
    </r>
  </si>
  <si>
    <r>
      <rPr>
        <sz val="11"/>
        <color indexed="8"/>
        <rFont val="Times New Roman"/>
        <family val="1"/>
      </rPr>
      <t xml:space="preserve">and ≥ in the null if &lt; is in the alternate.  </t>
    </r>
    <r>
      <rPr>
        <b/>
        <sz val="11"/>
        <color indexed="8"/>
        <rFont val="Times New Roman"/>
        <family val="1"/>
      </rPr>
      <t>Never have = in the alternate hypothesis</t>
    </r>
    <r>
      <rPr>
        <sz val="11"/>
        <color indexed="8"/>
        <rFont val="Times New Roman"/>
        <family val="1"/>
      </rPr>
      <t>.</t>
    </r>
  </si>
  <si>
    <t xml:space="preserve">Even though our text does not use them, other texts do use ≤ in the null if &gt; is in the alternate </t>
  </si>
  <si>
    <t xml:space="preserve">because rejecting the null in favor of the alternate is a strong statement supporting the alternate hypothesis .  </t>
  </si>
  <si>
    <t xml:space="preserve">The null is the default and it is the conclusion until there is adequate evidence to the contrary. </t>
  </si>
  <si>
    <t xml:space="preserve">However, failing to reject the null is not a strong statement supporting the null hypothesis.  </t>
  </si>
  <si>
    <t xml:space="preserve">Failing to reject the null as a conclusion merely says that there was inadquate information or evidence </t>
  </si>
  <si>
    <t xml:space="preserve">to make a strong statement of support for the alternate hypothesis.    </t>
  </si>
  <si>
    <r>
      <t xml:space="preserve">The null hypothesis has the claimed value and must have = in some form (either =, </t>
    </r>
    <r>
      <rPr>
        <b/>
        <sz val="11"/>
        <color indexed="8"/>
        <rFont val="Calibri"/>
        <family val="2"/>
      </rPr>
      <t>≤ or ≥)</t>
    </r>
    <r>
      <rPr>
        <b/>
        <sz val="11"/>
        <color indexed="8"/>
        <rFont val="Times New Roman"/>
        <family val="1"/>
      </rPr>
      <t xml:space="preserve">.  </t>
    </r>
  </si>
  <si>
    <t xml:space="preserve">The alternate hypothesis contains what the investigator wants to make a strong statement about, </t>
  </si>
  <si>
    <t>The Descriptive Statistics Procedure in Excel Data Analysis will calculate the sample mean and margin of error.</t>
  </si>
  <si>
    <t xml:space="preserve">Example </t>
  </si>
  <si>
    <t xml:space="preserve">Data </t>
  </si>
  <si>
    <t>Std. Dev.</t>
  </si>
  <si>
    <t>SE(Mean)</t>
  </si>
  <si>
    <t>obs. #</t>
  </si>
  <si>
    <t>95% Table Value</t>
  </si>
  <si>
    <t>d.f.</t>
  </si>
  <si>
    <t>95% Margin of Error</t>
  </si>
  <si>
    <t>Standard Error</t>
  </si>
  <si>
    <t>Median</t>
  </si>
  <si>
    <t>Mode</t>
  </si>
  <si>
    <t>Standard Deviation</t>
  </si>
  <si>
    <t>Sample Variance</t>
  </si>
  <si>
    <t>Kurtosis</t>
  </si>
  <si>
    <t>Skewness</t>
  </si>
  <si>
    <t>Range</t>
  </si>
  <si>
    <t>Minimum</t>
  </si>
  <si>
    <t>Maximum</t>
  </si>
  <si>
    <t>Sum</t>
  </si>
  <si>
    <t>Count</t>
  </si>
  <si>
    <t>Confidence Level(95.0%)</t>
  </si>
  <si>
    <r>
      <rPr>
        <sz val="14"/>
        <color indexed="60"/>
        <rFont val="Calibri"/>
        <family val="2"/>
      </rPr>
      <t>←</t>
    </r>
    <r>
      <rPr>
        <sz val="14"/>
        <color indexed="60"/>
        <rFont val="Arial"/>
        <family val="2"/>
      </rPr>
      <t xml:space="preserve"> This is the Margin of Error for a 95% Interval</t>
    </r>
  </si>
  <si>
    <r>
      <rPr>
        <sz val="14"/>
        <color indexed="60"/>
        <rFont val="Calibri"/>
        <family val="2"/>
      </rPr>
      <t>←</t>
    </r>
    <r>
      <rPr>
        <sz val="14"/>
        <color indexed="60"/>
        <rFont val="Arial"/>
        <family val="2"/>
      </rPr>
      <t xml:space="preserve"> This is the Sample Mean</t>
    </r>
  </si>
  <si>
    <t>Upper Limit for a 95% Confidence Interval =</t>
  </si>
  <si>
    <t>Lower Limit for a 95% Confidence Interval =</t>
  </si>
  <si>
    <t>= sample mean + Margin of Error</t>
  </si>
  <si>
    <t>= sample mean - Margin of Error</t>
  </si>
  <si>
    <r>
      <t>H</t>
    </r>
    <r>
      <rPr>
        <b/>
        <vertAlign val="subscript"/>
        <sz val="16"/>
        <color indexed="60"/>
        <rFont val="Times New Roman"/>
        <family val="1"/>
      </rPr>
      <t>A</t>
    </r>
    <r>
      <rPr>
        <b/>
        <sz val="16"/>
        <color indexed="60"/>
        <rFont val="Times New Roman"/>
        <family val="1"/>
      </rPr>
      <t xml:space="preserve">: </t>
    </r>
    <r>
      <rPr>
        <b/>
        <sz val="16"/>
        <color indexed="60"/>
        <rFont val="Calibri"/>
        <family val="2"/>
      </rPr>
      <t xml:space="preserve">µ </t>
    </r>
    <r>
      <rPr>
        <b/>
        <sz val="16"/>
        <color indexed="60"/>
        <rFont val="Times New Roman"/>
        <family val="1"/>
      </rPr>
      <t>≠ -4</t>
    </r>
  </si>
  <si>
    <r>
      <t>H</t>
    </r>
    <r>
      <rPr>
        <b/>
        <vertAlign val="subscript"/>
        <sz val="16"/>
        <color indexed="60"/>
        <rFont val="Times New Roman"/>
        <family val="1"/>
      </rPr>
      <t>0</t>
    </r>
    <r>
      <rPr>
        <b/>
        <sz val="16"/>
        <color indexed="60"/>
        <rFont val="Times New Roman"/>
        <family val="1"/>
      </rPr>
      <t xml:space="preserve">: </t>
    </r>
    <r>
      <rPr>
        <b/>
        <sz val="16"/>
        <color indexed="60"/>
        <rFont val="Calibri"/>
        <family val="2"/>
      </rPr>
      <t xml:space="preserve">µ </t>
    </r>
    <r>
      <rPr>
        <b/>
        <sz val="16"/>
        <color indexed="60"/>
        <rFont val="Times New Roman"/>
        <family val="1"/>
      </rPr>
      <t>= -4</t>
    </r>
  </si>
  <si>
    <r>
      <t>H</t>
    </r>
    <r>
      <rPr>
        <b/>
        <vertAlign val="subscript"/>
        <sz val="16"/>
        <color indexed="60"/>
        <rFont val="Times New Roman"/>
        <family val="1"/>
      </rPr>
      <t>0</t>
    </r>
    <r>
      <rPr>
        <b/>
        <sz val="16"/>
        <color indexed="60"/>
        <rFont val="Times New Roman"/>
        <family val="1"/>
      </rPr>
      <t xml:space="preserve">: </t>
    </r>
    <r>
      <rPr>
        <b/>
        <sz val="16"/>
        <color indexed="60"/>
        <rFont val="Calibri"/>
        <family val="2"/>
      </rPr>
      <t xml:space="preserve">µ ≤ </t>
    </r>
    <r>
      <rPr>
        <b/>
        <sz val="16"/>
        <color indexed="60"/>
        <rFont val="Times New Roman"/>
        <family val="1"/>
      </rPr>
      <t>9</t>
    </r>
  </si>
  <si>
    <r>
      <t>H</t>
    </r>
    <r>
      <rPr>
        <b/>
        <vertAlign val="subscript"/>
        <sz val="16"/>
        <color indexed="60"/>
        <rFont val="Times New Roman"/>
        <family val="1"/>
      </rPr>
      <t>1</t>
    </r>
    <r>
      <rPr>
        <b/>
        <sz val="16"/>
        <color indexed="60"/>
        <rFont val="Times New Roman"/>
        <family val="1"/>
      </rPr>
      <t xml:space="preserve">: </t>
    </r>
    <r>
      <rPr>
        <b/>
        <sz val="16"/>
        <color indexed="60"/>
        <rFont val="Calibri"/>
        <family val="2"/>
      </rPr>
      <t xml:space="preserve">µ </t>
    </r>
    <r>
      <rPr>
        <b/>
        <sz val="16"/>
        <color indexed="60"/>
        <rFont val="Times New Roman"/>
        <family val="1"/>
      </rPr>
      <t>&gt; 9</t>
    </r>
  </si>
  <si>
    <r>
      <t>H</t>
    </r>
    <r>
      <rPr>
        <b/>
        <vertAlign val="subscript"/>
        <sz val="16"/>
        <color indexed="60"/>
        <rFont val="Times New Roman"/>
        <family val="1"/>
      </rPr>
      <t>0</t>
    </r>
    <r>
      <rPr>
        <b/>
        <sz val="16"/>
        <color indexed="60"/>
        <rFont val="Times New Roman"/>
        <family val="1"/>
      </rPr>
      <t xml:space="preserve">: </t>
    </r>
    <r>
      <rPr>
        <b/>
        <sz val="16"/>
        <color indexed="60"/>
        <rFont val="Calibri"/>
        <family val="2"/>
      </rPr>
      <t xml:space="preserve">µ </t>
    </r>
    <r>
      <rPr>
        <b/>
        <sz val="16"/>
        <color indexed="60"/>
        <rFont val="Times New Roman"/>
        <family val="1"/>
      </rPr>
      <t>= 22</t>
    </r>
  </si>
  <si>
    <r>
      <t>H</t>
    </r>
    <r>
      <rPr>
        <b/>
        <vertAlign val="subscript"/>
        <sz val="16"/>
        <color indexed="60"/>
        <rFont val="Times New Roman"/>
        <family val="1"/>
      </rPr>
      <t>A</t>
    </r>
    <r>
      <rPr>
        <b/>
        <sz val="16"/>
        <color indexed="60"/>
        <rFont val="Times New Roman"/>
        <family val="1"/>
      </rPr>
      <t xml:space="preserve">: </t>
    </r>
    <r>
      <rPr>
        <b/>
        <sz val="16"/>
        <color indexed="60"/>
        <rFont val="Calibri"/>
        <family val="2"/>
      </rPr>
      <t xml:space="preserve">µ </t>
    </r>
    <r>
      <rPr>
        <b/>
        <sz val="16"/>
        <color indexed="60"/>
        <rFont val="Times New Roman"/>
        <family val="1"/>
      </rPr>
      <t>&lt; 22</t>
    </r>
  </si>
  <si>
    <r>
      <t>H</t>
    </r>
    <r>
      <rPr>
        <b/>
        <vertAlign val="subscript"/>
        <sz val="16"/>
        <color indexed="60"/>
        <rFont val="Times New Roman"/>
        <family val="1"/>
      </rPr>
      <t>0</t>
    </r>
    <r>
      <rPr>
        <b/>
        <sz val="16"/>
        <color indexed="60"/>
        <rFont val="Times New Roman"/>
        <family val="1"/>
      </rPr>
      <t xml:space="preserve">: p </t>
    </r>
    <r>
      <rPr>
        <b/>
        <sz val="16"/>
        <color indexed="60"/>
        <rFont val="Calibri"/>
        <family val="2"/>
      </rPr>
      <t xml:space="preserve">≥ </t>
    </r>
    <r>
      <rPr>
        <b/>
        <sz val="16"/>
        <color indexed="60"/>
        <rFont val="Times New Roman"/>
        <family val="1"/>
      </rPr>
      <t>.1</t>
    </r>
  </si>
  <si>
    <r>
      <t>H</t>
    </r>
    <r>
      <rPr>
        <b/>
        <vertAlign val="subscript"/>
        <sz val="16"/>
        <color indexed="60"/>
        <rFont val="Times New Roman"/>
        <family val="1"/>
      </rPr>
      <t>1</t>
    </r>
    <r>
      <rPr>
        <b/>
        <sz val="16"/>
        <color indexed="60"/>
        <rFont val="Times New Roman"/>
        <family val="1"/>
      </rPr>
      <t>: p &lt; .1</t>
    </r>
  </si>
  <si>
    <r>
      <t>H</t>
    </r>
    <r>
      <rPr>
        <b/>
        <vertAlign val="subscript"/>
        <sz val="16"/>
        <color indexed="60"/>
        <rFont val="Times New Roman"/>
        <family val="1"/>
      </rPr>
      <t>0</t>
    </r>
    <r>
      <rPr>
        <b/>
        <sz val="16"/>
        <color indexed="60"/>
        <rFont val="Times New Roman"/>
        <family val="1"/>
      </rPr>
      <t>: p = .1</t>
    </r>
  </si>
  <si>
    <r>
      <t>H</t>
    </r>
    <r>
      <rPr>
        <b/>
        <vertAlign val="subscript"/>
        <sz val="16"/>
        <color indexed="60"/>
        <rFont val="Times New Roman"/>
        <family val="1"/>
      </rPr>
      <t>a</t>
    </r>
    <r>
      <rPr>
        <b/>
        <sz val="16"/>
        <color indexed="60"/>
        <rFont val="Times New Roman"/>
        <family val="1"/>
      </rPr>
      <t>: p &lt; .1</t>
    </r>
  </si>
  <si>
    <r>
      <t>H</t>
    </r>
    <r>
      <rPr>
        <b/>
        <vertAlign val="subscript"/>
        <sz val="16"/>
        <color indexed="60"/>
        <rFont val="Times New Roman"/>
        <family val="1"/>
      </rPr>
      <t>0</t>
    </r>
    <r>
      <rPr>
        <b/>
        <sz val="16"/>
        <color indexed="60"/>
        <rFont val="Times New Roman"/>
        <family val="1"/>
      </rPr>
      <t>: p = .5</t>
    </r>
  </si>
  <si>
    <r>
      <t>H</t>
    </r>
    <r>
      <rPr>
        <b/>
        <vertAlign val="subscript"/>
        <sz val="16"/>
        <color indexed="60"/>
        <rFont val="Times New Roman"/>
        <family val="1"/>
      </rPr>
      <t>A</t>
    </r>
    <r>
      <rPr>
        <b/>
        <sz val="16"/>
        <color indexed="60"/>
        <rFont val="Times New Roman"/>
        <family val="1"/>
      </rPr>
      <t>: p ≠ .5</t>
    </r>
  </si>
  <si>
    <r>
      <t xml:space="preserve">Alpha = </t>
    </r>
    <r>
      <rPr>
        <b/>
        <sz val="18"/>
        <rFont val="Calibri"/>
        <family val="2"/>
      </rPr>
      <t>α</t>
    </r>
  </si>
  <si>
    <r>
      <t xml:space="preserve">Beta = </t>
    </r>
    <r>
      <rPr>
        <b/>
        <sz val="18"/>
        <rFont val="Times New Roman"/>
        <family val="1"/>
      </rPr>
      <t>β</t>
    </r>
  </si>
  <si>
    <t>Sample of 400 was selected with 220 saying Yes.</t>
  </si>
  <si>
    <r>
      <t>H</t>
    </r>
    <r>
      <rPr>
        <b/>
        <vertAlign val="subscript"/>
        <sz val="12"/>
        <rFont val="Arial"/>
        <family val="2"/>
      </rPr>
      <t>0</t>
    </r>
    <r>
      <rPr>
        <b/>
        <sz val="12"/>
        <rFont val="Arial"/>
        <family val="2"/>
      </rPr>
      <t xml:space="preserve">: </t>
    </r>
    <r>
      <rPr>
        <b/>
        <sz val="12"/>
        <rFont val="Symbol"/>
        <family val="1"/>
      </rPr>
      <t xml:space="preserve">m </t>
    </r>
    <r>
      <rPr>
        <b/>
        <sz val="12"/>
        <rFont val="Arial"/>
        <family val="2"/>
      </rPr>
      <t>= 10</t>
    </r>
  </si>
  <si>
    <r>
      <t>H</t>
    </r>
    <r>
      <rPr>
        <b/>
        <vertAlign val="subscript"/>
        <sz val="12"/>
        <rFont val="Arial"/>
        <family val="2"/>
      </rPr>
      <t>A</t>
    </r>
    <r>
      <rPr>
        <b/>
        <sz val="12"/>
        <rFont val="Arial"/>
        <family val="2"/>
      </rPr>
      <t xml:space="preserve">: </t>
    </r>
    <r>
      <rPr>
        <b/>
        <sz val="12"/>
        <rFont val="Symbol"/>
        <family val="1"/>
      </rPr>
      <t xml:space="preserve">m </t>
    </r>
    <r>
      <rPr>
        <b/>
        <sz val="12"/>
        <rFont val="Calibri"/>
        <family val="2"/>
      </rPr>
      <t>≠</t>
    </r>
    <r>
      <rPr>
        <b/>
        <sz val="12"/>
        <rFont val="Arial"/>
        <family val="2"/>
      </rPr>
      <t xml:space="preserve"> 10</t>
    </r>
  </si>
  <si>
    <r>
      <t xml:space="preserve">Sample of </t>
    </r>
    <r>
      <rPr>
        <b/>
        <sz val="10"/>
        <color indexed="12"/>
        <rFont val="Arial"/>
        <family val="2"/>
      </rPr>
      <t>16</t>
    </r>
    <r>
      <rPr>
        <sz val="10"/>
        <rFont val="Arial"/>
        <family val="0"/>
      </rPr>
      <t xml:space="preserve"> observations</t>
    </r>
  </si>
  <si>
    <t>= Table Value</t>
  </si>
  <si>
    <t>2-tail Critical Value =</t>
  </si>
  <si>
    <t>sample Standard Deviation = s =</t>
  </si>
  <si>
    <t>10 is inside the interval, FAIL TO REJECT NULL</t>
  </si>
  <si>
    <t xml:space="preserve"> =TDIST(-D8,I1,2)</t>
  </si>
  <si>
    <r>
      <t xml:space="preserve">FAIL TO REJECT NULL, p-value = .1544 &gt; .05 = </t>
    </r>
    <r>
      <rPr>
        <b/>
        <sz val="10"/>
        <color indexed="10"/>
        <rFont val="Calibri"/>
        <family val="2"/>
      </rPr>
      <t>α</t>
    </r>
  </si>
  <si>
    <t xml:space="preserve">Confidence Interval </t>
  </si>
  <si>
    <t>FAIL TO REJECT NULL</t>
  </si>
  <si>
    <t>-2.131 &lt; -1.5 &lt; 2.131</t>
  </si>
  <si>
    <t>Lower C.V. &lt; TS &lt; Upper C.V.</t>
  </si>
  <si>
    <t xml:space="preserve">d.f.=16-1= </t>
  </si>
  <si>
    <t>2-tail p-value =</t>
  </si>
  <si>
    <r>
      <t xml:space="preserve">Test Statistic = </t>
    </r>
    <r>
      <rPr>
        <b/>
        <sz val="10"/>
        <rFont val="Arial"/>
        <family val="2"/>
      </rPr>
      <t>TS =</t>
    </r>
  </si>
  <si>
    <r>
      <rPr>
        <b/>
        <sz val="10"/>
        <rFont val="Arial"/>
        <family val="2"/>
      </rPr>
      <t xml:space="preserve">1-tail area </t>
    </r>
    <r>
      <rPr>
        <sz val="10"/>
        <rFont val="Arial"/>
        <family val="2"/>
      </rPr>
      <t>below TS =</t>
    </r>
  </si>
  <si>
    <t>1-tail Critical  Value =</t>
  </si>
  <si>
    <t>=TDIST(D6,24,1)</t>
  </si>
  <si>
    <r>
      <t>H</t>
    </r>
    <r>
      <rPr>
        <b/>
        <vertAlign val="subscript"/>
        <sz val="12"/>
        <rFont val="Arial"/>
        <family val="2"/>
      </rPr>
      <t>0</t>
    </r>
    <r>
      <rPr>
        <b/>
        <sz val="12"/>
        <rFont val="Arial"/>
        <family val="2"/>
      </rPr>
      <t xml:space="preserve">: </t>
    </r>
    <r>
      <rPr>
        <b/>
        <sz val="12"/>
        <rFont val="Symbol"/>
        <family val="1"/>
      </rPr>
      <t>m</t>
    </r>
    <r>
      <rPr>
        <b/>
        <sz val="12"/>
        <rFont val="Arial"/>
        <family val="2"/>
      </rPr>
      <t>=100</t>
    </r>
  </si>
  <si>
    <r>
      <t>H</t>
    </r>
    <r>
      <rPr>
        <b/>
        <vertAlign val="subscript"/>
        <sz val="12"/>
        <rFont val="Arial"/>
        <family val="2"/>
      </rPr>
      <t>a</t>
    </r>
    <r>
      <rPr>
        <b/>
        <sz val="12"/>
        <rFont val="Arial"/>
        <family val="2"/>
      </rPr>
      <t xml:space="preserve">: </t>
    </r>
    <r>
      <rPr>
        <b/>
        <sz val="12"/>
        <rFont val="Symbol"/>
        <family val="1"/>
      </rPr>
      <t>m</t>
    </r>
    <r>
      <rPr>
        <b/>
        <sz val="12"/>
        <rFont val="Arial"/>
        <family val="2"/>
      </rPr>
      <t>&gt;100</t>
    </r>
  </si>
  <si>
    <t>Statement of no difference (a parameter value and the hypothesized value are the same)</t>
  </si>
  <si>
    <t xml:space="preserve"> (the parameter value differs from the null hypothesized value)</t>
  </si>
  <si>
    <t xml:space="preserve">Statement that contradicts the Null Hypothesis by specifying a difference </t>
  </si>
  <si>
    <r>
      <t>Alternate Hypothesis  (Indicated by H</t>
    </r>
    <r>
      <rPr>
        <vertAlign val="subscript"/>
        <sz val="14"/>
        <color indexed="12"/>
        <rFont val="Arial"/>
        <family val="2"/>
      </rPr>
      <t>A</t>
    </r>
    <r>
      <rPr>
        <sz val="14"/>
        <color indexed="12"/>
        <rFont val="Arial"/>
        <family val="2"/>
      </rPr>
      <t>, H</t>
    </r>
    <r>
      <rPr>
        <vertAlign val="subscript"/>
        <sz val="14"/>
        <color indexed="12"/>
        <rFont val="Arial"/>
        <family val="2"/>
      </rPr>
      <t>a</t>
    </r>
    <r>
      <rPr>
        <sz val="14"/>
        <color indexed="12"/>
        <rFont val="Arial"/>
        <family val="2"/>
      </rPr>
      <t xml:space="preserve"> or H</t>
    </r>
    <r>
      <rPr>
        <vertAlign val="subscript"/>
        <sz val="14"/>
        <color indexed="12"/>
        <rFont val="Arial"/>
        <family val="2"/>
      </rPr>
      <t>1</t>
    </r>
    <r>
      <rPr>
        <sz val="14"/>
        <color indexed="12"/>
        <rFont val="Arial"/>
        <family val="2"/>
      </rPr>
      <t xml:space="preserve"> and uses </t>
    </r>
    <r>
      <rPr>
        <sz val="16"/>
        <color indexed="12"/>
        <rFont val="Arial"/>
        <family val="2"/>
      </rPr>
      <t>&lt;</t>
    </r>
    <r>
      <rPr>
        <sz val="14"/>
        <color indexed="12"/>
        <rFont val="Arial"/>
        <family val="2"/>
      </rPr>
      <t xml:space="preserve">, </t>
    </r>
    <r>
      <rPr>
        <sz val="16"/>
        <color indexed="12"/>
        <rFont val="Arial"/>
        <family val="2"/>
      </rPr>
      <t>&gt;</t>
    </r>
    <r>
      <rPr>
        <sz val="14"/>
        <color indexed="12"/>
        <rFont val="Arial"/>
        <family val="2"/>
      </rPr>
      <t xml:space="preserve"> or </t>
    </r>
    <r>
      <rPr>
        <b/>
        <sz val="14"/>
        <color indexed="12"/>
        <rFont val="Arial"/>
        <family val="2"/>
      </rPr>
      <t xml:space="preserve"> </t>
    </r>
    <r>
      <rPr>
        <b/>
        <sz val="16"/>
        <color indexed="12"/>
        <rFont val="Times New Roman"/>
        <family val="1"/>
      </rPr>
      <t>≠</t>
    </r>
    <r>
      <rPr>
        <sz val="14"/>
        <color indexed="12"/>
        <rFont val="Arial"/>
        <family val="2"/>
      </rPr>
      <t>)</t>
    </r>
  </si>
  <si>
    <t>Most often, the desired conclusion is to conclude the alternate hypothesis.  Researcher wants to Reject the Null.</t>
  </si>
  <si>
    <t xml:space="preserve">The motivation for conducting the test is seek information to support the inequality in the alternate hypothesis.  </t>
  </si>
  <si>
    <t>For a location parameter (mean, proportion, line slope, intercept)</t>
  </si>
  <si>
    <t xml:space="preserve">Std. Dev. </t>
  </si>
  <si>
    <t xml:space="preserve">Sample </t>
  </si>
  <si>
    <t xml:space="preserve">Theoretical </t>
  </si>
  <si>
    <t>Based</t>
  </si>
  <si>
    <t xml:space="preserve">Standard </t>
  </si>
  <si>
    <t>Error</t>
  </si>
  <si>
    <r>
      <t xml:space="preserve">         y-bar or </t>
    </r>
    <r>
      <rPr>
        <sz val="16"/>
        <rFont val="Calibri"/>
        <family val="2"/>
      </rPr>
      <t>Ῡ</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</si>
</sst>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2]\ #,##0.00_);[Red]\([$€-2]\ #,##0.00\)"/>
  </numFmts>
  <fonts count="185">
    <font>
      <sz val="10"/>
      <name val="Arial"/>
      <family val="0"/>
    </font>
    <font>
      <sz val="12"/>
      <name val="Arial"/>
      <family val="2"/>
    </font>
    <font>
      <b/>
      <sz val="10"/>
      <name val="Arial"/>
      <family val="2"/>
    </font>
    <font>
      <b/>
      <sz val="12"/>
      <color indexed="12"/>
      <name val="Arial"/>
      <family val="2"/>
    </font>
    <font>
      <b/>
      <sz val="12"/>
      <name val="Arial"/>
      <family val="2"/>
    </font>
    <font>
      <b/>
      <sz val="14"/>
      <name val="Times New Roman"/>
      <family val="1"/>
    </font>
    <font>
      <b/>
      <sz val="12"/>
      <name val="Times New Roman"/>
      <family val="1"/>
    </font>
    <font>
      <sz val="14"/>
      <name val="Times New Roman"/>
      <family val="1"/>
    </font>
    <font>
      <sz val="12"/>
      <name val="Times New Roman"/>
      <family val="1"/>
    </font>
    <font>
      <sz val="16"/>
      <name val="Times New Roman"/>
      <family val="1"/>
    </font>
    <font>
      <b/>
      <vertAlign val="subscript"/>
      <sz val="12"/>
      <name val="Times New Roman"/>
      <family val="1"/>
    </font>
    <font>
      <b/>
      <vertAlign val="subscript"/>
      <sz val="14"/>
      <name val="Times New Roman"/>
      <family val="1"/>
    </font>
    <font>
      <sz val="14"/>
      <name val="Arial"/>
      <family val="2"/>
    </font>
    <font>
      <b/>
      <sz val="14"/>
      <color indexed="12"/>
      <name val="Times New Roman"/>
      <family val="1"/>
    </font>
    <font>
      <sz val="14"/>
      <color indexed="12"/>
      <name val="Arial"/>
      <family val="2"/>
    </font>
    <font>
      <vertAlign val="subscript"/>
      <sz val="14"/>
      <color indexed="12"/>
      <name val="Arial"/>
      <family val="2"/>
    </font>
    <font>
      <sz val="8"/>
      <name val="Arial"/>
      <family val="2"/>
    </font>
    <font>
      <sz val="6"/>
      <name val="Times New Roman"/>
      <family val="1"/>
    </font>
    <font>
      <sz val="4"/>
      <name val="Arial"/>
      <family val="2"/>
    </font>
    <font>
      <b/>
      <sz val="14"/>
      <color indexed="12"/>
      <name val="Arial"/>
      <family val="2"/>
    </font>
    <font>
      <sz val="16"/>
      <name val="Arial"/>
      <family val="2"/>
    </font>
    <font>
      <b/>
      <sz val="16"/>
      <name val="Arial"/>
      <family val="2"/>
    </font>
    <font>
      <b/>
      <sz val="16"/>
      <name val="Times New Roman"/>
      <family val="1"/>
    </font>
    <font>
      <b/>
      <sz val="14"/>
      <color indexed="61"/>
      <name val="Arial"/>
      <family val="2"/>
    </font>
    <font>
      <b/>
      <sz val="12"/>
      <color indexed="14"/>
      <name val="Arial"/>
      <family val="2"/>
    </font>
    <font>
      <b/>
      <vertAlign val="subscript"/>
      <sz val="16"/>
      <name val="Times New Roman"/>
      <family val="1"/>
    </font>
    <font>
      <sz val="10"/>
      <name val="Times New Roman"/>
      <family val="1"/>
    </font>
    <font>
      <sz val="16"/>
      <color indexed="12"/>
      <name val="Arial"/>
      <family val="2"/>
    </font>
    <font>
      <sz val="8"/>
      <name val="Times New Roman"/>
      <family val="1"/>
    </font>
    <font>
      <b/>
      <sz val="16"/>
      <color indexed="12"/>
      <name val="Times New Roman"/>
      <family val="1"/>
    </font>
    <font>
      <b/>
      <sz val="12"/>
      <color indexed="61"/>
      <name val="Times New Roman"/>
      <family val="1"/>
    </font>
    <font>
      <b/>
      <sz val="12"/>
      <color indexed="57"/>
      <name val="Arial"/>
      <family val="2"/>
    </font>
    <font>
      <sz val="16"/>
      <name val="Symbol"/>
      <family val="1"/>
    </font>
    <font>
      <b/>
      <sz val="16"/>
      <name val="Symbol"/>
      <family val="1"/>
    </font>
    <font>
      <b/>
      <sz val="14"/>
      <name val="Arial"/>
      <family val="2"/>
    </font>
    <font>
      <b/>
      <sz val="16"/>
      <color indexed="61"/>
      <name val="Arial"/>
      <family val="2"/>
    </font>
    <font>
      <b/>
      <vertAlign val="subscript"/>
      <sz val="16"/>
      <color indexed="61"/>
      <name val="Arial"/>
      <family val="2"/>
    </font>
    <font>
      <b/>
      <vertAlign val="subscript"/>
      <sz val="18"/>
      <color indexed="61"/>
      <name val="Symbol"/>
      <family val="1"/>
    </font>
    <font>
      <b/>
      <sz val="16"/>
      <color indexed="12"/>
      <name val="Arial"/>
      <family val="2"/>
    </font>
    <font>
      <b/>
      <vertAlign val="subscript"/>
      <sz val="16"/>
      <color indexed="12"/>
      <name val="Arial"/>
      <family val="2"/>
    </font>
    <font>
      <b/>
      <vertAlign val="subscript"/>
      <sz val="18"/>
      <color indexed="12"/>
      <name val="Symbol"/>
      <family val="1"/>
    </font>
    <font>
      <b/>
      <sz val="16"/>
      <color indexed="61"/>
      <name val="Symbol"/>
      <family val="1"/>
    </font>
    <font>
      <b/>
      <sz val="16"/>
      <color indexed="12"/>
      <name val="Symbol"/>
      <family val="1"/>
    </font>
    <font>
      <b/>
      <vertAlign val="superscript"/>
      <sz val="14"/>
      <name val="Arial"/>
      <family val="2"/>
    </font>
    <font>
      <b/>
      <sz val="10"/>
      <color indexed="12"/>
      <name val="Arial"/>
      <family val="2"/>
    </font>
    <font>
      <b/>
      <sz val="10"/>
      <color indexed="10"/>
      <name val="Arial"/>
      <family val="2"/>
    </font>
    <font>
      <b/>
      <sz val="14"/>
      <color indexed="17"/>
      <name val="Arial"/>
      <family val="2"/>
    </font>
    <font>
      <sz val="14"/>
      <color indexed="17"/>
      <name val="Arial"/>
      <family val="2"/>
    </font>
    <font>
      <b/>
      <vertAlign val="superscript"/>
      <sz val="16"/>
      <color indexed="12"/>
      <name val="Arial"/>
      <family val="2"/>
    </font>
    <font>
      <sz val="14"/>
      <name val="Symbol"/>
      <family val="1"/>
    </font>
    <font>
      <sz val="11.25"/>
      <color indexed="8"/>
      <name val="Times New Roman"/>
      <family val="1"/>
    </font>
    <font>
      <vertAlign val="subscript"/>
      <sz val="12"/>
      <name val="Arial"/>
      <family val="2"/>
    </font>
    <font>
      <vertAlign val="superscript"/>
      <sz val="10"/>
      <name val="Arial"/>
      <family val="2"/>
    </font>
    <font>
      <b/>
      <vertAlign val="subscript"/>
      <sz val="12"/>
      <name val="Arial"/>
      <family val="2"/>
    </font>
    <font>
      <b/>
      <vertAlign val="subscript"/>
      <sz val="14"/>
      <name val="Arial"/>
      <family val="2"/>
    </font>
    <font>
      <vertAlign val="subscript"/>
      <sz val="10"/>
      <name val="Arial"/>
      <family val="2"/>
    </font>
    <font>
      <sz val="14"/>
      <name val="Calibri"/>
      <family val="2"/>
    </font>
    <font>
      <b/>
      <sz val="14"/>
      <name val="Calibri"/>
      <family val="2"/>
    </font>
    <font>
      <b/>
      <sz val="16"/>
      <name val="Calibri"/>
      <family val="2"/>
    </font>
    <font>
      <b/>
      <sz val="16"/>
      <color indexed="12"/>
      <name val="Calibri"/>
      <family val="2"/>
    </font>
    <font>
      <sz val="12"/>
      <name val="Calibri"/>
      <family val="2"/>
    </font>
    <font>
      <b/>
      <sz val="12"/>
      <name val="Calibri"/>
      <family val="2"/>
    </font>
    <font>
      <b/>
      <sz val="12"/>
      <color indexed="60"/>
      <name val="Arial"/>
      <family val="2"/>
    </font>
    <font>
      <sz val="8"/>
      <name val="Tahoma"/>
      <family val="2"/>
    </font>
    <font>
      <b/>
      <sz val="8"/>
      <name val="Tahoma"/>
      <family val="2"/>
    </font>
    <font>
      <b/>
      <vertAlign val="subscript"/>
      <sz val="12"/>
      <color indexed="60"/>
      <name val="Arial"/>
      <family val="2"/>
    </font>
    <font>
      <b/>
      <sz val="10"/>
      <color indexed="10"/>
      <name val="Calibri"/>
      <family val="2"/>
    </font>
    <font>
      <b/>
      <sz val="8"/>
      <name val="Arial"/>
      <family val="2"/>
    </font>
    <font>
      <b/>
      <sz val="11"/>
      <color indexed="8"/>
      <name val="Calibri"/>
      <family val="2"/>
    </font>
    <font>
      <sz val="11"/>
      <color indexed="8"/>
      <name val="Calibri"/>
      <family val="2"/>
    </font>
    <font>
      <b/>
      <sz val="11"/>
      <color indexed="8"/>
      <name val="Times New Roman"/>
      <family val="1"/>
    </font>
    <font>
      <sz val="11"/>
      <color indexed="8"/>
      <name val="Times New Roman"/>
      <family val="1"/>
    </font>
    <font>
      <sz val="14"/>
      <color indexed="60"/>
      <name val="Arial"/>
      <family val="2"/>
    </font>
    <font>
      <i/>
      <sz val="10"/>
      <name val="Arial"/>
      <family val="2"/>
    </font>
    <font>
      <sz val="14"/>
      <color indexed="60"/>
      <name val="Calibri"/>
      <family val="2"/>
    </font>
    <font>
      <b/>
      <sz val="16"/>
      <color indexed="60"/>
      <name val="Times New Roman"/>
      <family val="1"/>
    </font>
    <font>
      <b/>
      <vertAlign val="subscript"/>
      <sz val="16"/>
      <color indexed="60"/>
      <name val="Times New Roman"/>
      <family val="1"/>
    </font>
    <font>
      <b/>
      <sz val="16"/>
      <color indexed="60"/>
      <name val="Calibri"/>
      <family val="2"/>
    </font>
    <font>
      <b/>
      <sz val="18"/>
      <name val="Calibri"/>
      <family val="2"/>
    </font>
    <font>
      <b/>
      <sz val="18"/>
      <name val="Times New Roman"/>
      <family val="1"/>
    </font>
    <font>
      <b/>
      <sz val="12"/>
      <name val="Symbol"/>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b/>
      <sz val="12"/>
      <color indexed="17"/>
      <name val="Arial"/>
      <family val="2"/>
    </font>
    <font>
      <sz val="12"/>
      <color indexed="60"/>
      <name val="Arial"/>
      <family val="2"/>
    </font>
    <font>
      <b/>
      <sz val="12"/>
      <color indexed="10"/>
      <name val="Arial"/>
      <family val="2"/>
    </font>
    <font>
      <sz val="12"/>
      <color indexed="10"/>
      <name val="Arial"/>
      <family val="2"/>
    </font>
    <font>
      <b/>
      <sz val="14"/>
      <color indexed="60"/>
      <name val="Arial"/>
      <family val="2"/>
    </font>
    <font>
      <b/>
      <sz val="11"/>
      <color indexed="17"/>
      <name val="Times New Roman"/>
      <family val="1"/>
    </font>
    <font>
      <sz val="11"/>
      <color indexed="17"/>
      <name val="Times New Roman"/>
      <family val="1"/>
    </font>
    <font>
      <sz val="14"/>
      <color indexed="23"/>
      <name val="Arial"/>
      <family val="2"/>
    </font>
    <font>
      <sz val="10"/>
      <color indexed="60"/>
      <name val="Arial"/>
      <family val="2"/>
    </font>
    <font>
      <sz val="16"/>
      <color indexed="60"/>
      <name val="Arial"/>
      <family val="2"/>
    </font>
    <font>
      <sz val="10"/>
      <color indexed="12"/>
      <name val="Arial"/>
      <family val="2"/>
    </font>
    <font>
      <b/>
      <sz val="12"/>
      <color indexed="49"/>
      <name val="Arial"/>
      <family val="2"/>
    </font>
    <font>
      <b/>
      <sz val="14"/>
      <color indexed="8"/>
      <name val="Times New Roman"/>
      <family val="1"/>
    </font>
    <font>
      <b/>
      <sz val="12"/>
      <color indexed="12"/>
      <name val="Times New Roman"/>
      <family val="1"/>
    </font>
    <font>
      <b/>
      <sz val="14"/>
      <color indexed="17"/>
      <name val="Times New Roman"/>
      <family val="1"/>
    </font>
    <font>
      <b/>
      <sz val="18"/>
      <color indexed="14"/>
      <name val="Times New Roman"/>
      <family val="1"/>
    </font>
    <font>
      <b/>
      <sz val="20"/>
      <color indexed="14"/>
      <name val="Symbol"/>
      <family val="1"/>
    </font>
    <font>
      <b/>
      <sz val="14"/>
      <color indexed="14"/>
      <name val="Times New Roman"/>
      <family val="1"/>
    </font>
    <font>
      <sz val="14"/>
      <color indexed="14"/>
      <name val="Arial"/>
      <family val="2"/>
    </font>
    <font>
      <sz val="14"/>
      <color indexed="14"/>
      <name val="Symbol"/>
      <family val="1"/>
    </font>
    <font>
      <b/>
      <sz val="13"/>
      <color indexed="12"/>
      <name val="Arial"/>
      <family val="2"/>
    </font>
    <font>
      <sz val="13"/>
      <color indexed="12"/>
      <name val="Arial"/>
      <family val="2"/>
    </font>
    <font>
      <b/>
      <sz val="20"/>
      <color indexed="12"/>
      <name val="Symbol"/>
      <family val="1"/>
    </font>
    <font>
      <b/>
      <sz val="18"/>
      <color indexed="12"/>
      <name val="Arial"/>
      <family val="2"/>
    </font>
    <font>
      <sz val="12"/>
      <color indexed="8"/>
      <name val="Arial"/>
      <family val="2"/>
    </font>
    <font>
      <b/>
      <sz val="12"/>
      <color indexed="25"/>
      <name val="Arial"/>
      <family val="2"/>
    </font>
    <font>
      <sz val="14"/>
      <color indexed="8"/>
      <name val="Times New Roman"/>
      <family val="1"/>
    </font>
    <font>
      <b/>
      <sz val="14"/>
      <color indexed="10"/>
      <name val="Times New Roman"/>
      <family val="1"/>
    </font>
    <font>
      <b/>
      <sz val="11"/>
      <color indexed="12"/>
      <name val="Arial"/>
      <family val="2"/>
    </font>
    <font>
      <sz val="14"/>
      <color indexed="8"/>
      <name val="Arial"/>
      <family val="2"/>
    </font>
    <font>
      <sz val="14"/>
      <color indexed="12"/>
      <name val="Calibri"/>
      <family val="2"/>
    </font>
    <font>
      <b/>
      <sz val="14"/>
      <color indexed="8"/>
      <name val="Calibri"/>
      <family val="2"/>
    </font>
    <font>
      <b/>
      <sz val="14"/>
      <color indexed="10"/>
      <name val="Calibri"/>
      <family val="2"/>
    </font>
    <font>
      <b/>
      <sz val="14"/>
      <color indexed="12"/>
      <name val="Calibri"/>
      <family val="2"/>
    </font>
    <font>
      <b/>
      <sz val="14"/>
      <color indexed="60"/>
      <name val="Calibri"/>
      <family val="2"/>
    </font>
    <font>
      <vertAlign val="subscript"/>
      <sz val="14"/>
      <color indexed="8"/>
      <name val="Arial"/>
      <family val="2"/>
    </font>
    <font>
      <b/>
      <sz val="11"/>
      <color indexed="12"/>
      <name val="Times New Roman"/>
      <family val="1"/>
    </font>
    <font>
      <b/>
      <sz val="11"/>
      <color indexed="12"/>
      <name val="Calibri"/>
      <family val="2"/>
    </font>
    <font>
      <b/>
      <sz val="11"/>
      <color indexed="10"/>
      <name val="Arial"/>
      <family val="2"/>
    </font>
    <font>
      <sz val="11"/>
      <color indexed="17"/>
      <name val="Arial"/>
      <family val="2"/>
    </font>
    <font>
      <b/>
      <sz val="11"/>
      <color indexed="17"/>
      <name val="Arial"/>
      <family val="2"/>
    </font>
    <font>
      <b/>
      <sz val="11"/>
      <color indexed="60"/>
      <name val="Calibri"/>
      <family val="2"/>
    </font>
    <font>
      <b/>
      <sz val="11"/>
      <color indexed="8"/>
      <name val="Arial"/>
      <family val="2"/>
    </font>
    <font>
      <b/>
      <vertAlign val="subscript"/>
      <sz val="12"/>
      <color indexed="12"/>
      <name val="Arial"/>
      <family val="2"/>
    </font>
    <font>
      <b/>
      <sz val="10"/>
      <color indexed="8"/>
      <name val="Arial"/>
      <family val="2"/>
    </font>
    <font>
      <b/>
      <sz val="12"/>
      <color indexed="8"/>
      <name val="Arial"/>
      <family val="2"/>
    </font>
    <font>
      <b/>
      <vertAlign val="subscript"/>
      <sz val="12"/>
      <color indexed="8"/>
      <name val="Arial"/>
      <family val="2"/>
    </font>
    <font>
      <b/>
      <u val="single"/>
      <sz val="12"/>
      <color indexed="8"/>
      <name val="Arial"/>
      <family val="2"/>
    </font>
    <font>
      <sz val="16"/>
      <name val="Calibri"/>
      <family val="2"/>
    </font>
    <font>
      <b/>
      <sz val="10"/>
      <color indexed="12"/>
      <name val="Times New Roman"/>
      <family val="1"/>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rgb="FF00B050"/>
      <name val="Arial"/>
      <family val="2"/>
    </font>
    <font>
      <sz val="12"/>
      <color theme="9" tint="-0.4999699890613556"/>
      <name val="Arial"/>
      <family val="2"/>
    </font>
    <font>
      <b/>
      <sz val="12"/>
      <color theme="9" tint="-0.4999699890613556"/>
      <name val="Arial"/>
      <family val="2"/>
    </font>
    <font>
      <b/>
      <sz val="10"/>
      <color rgb="FFFF0000"/>
      <name val="Arial"/>
      <family val="2"/>
    </font>
    <font>
      <b/>
      <sz val="12"/>
      <color rgb="FFFF0000"/>
      <name val="Arial"/>
      <family val="2"/>
    </font>
    <font>
      <sz val="12"/>
      <color rgb="FFFF0000"/>
      <name val="Arial"/>
      <family val="2"/>
    </font>
    <font>
      <b/>
      <sz val="14"/>
      <color theme="9" tint="-0.4999699890613556"/>
      <name val="Arial"/>
      <family val="2"/>
    </font>
    <font>
      <b/>
      <sz val="11"/>
      <color rgb="FF000000"/>
      <name val="Times New Roman"/>
      <family val="1"/>
    </font>
    <font>
      <sz val="11"/>
      <color rgb="FF000000"/>
      <name val="Times New Roman"/>
      <family val="1"/>
    </font>
    <font>
      <b/>
      <sz val="11"/>
      <color rgb="FF008000"/>
      <name val="Times New Roman"/>
      <family val="1"/>
    </font>
    <font>
      <sz val="11"/>
      <color rgb="FF008000"/>
      <name val="Times New Roman"/>
      <family val="1"/>
    </font>
    <font>
      <sz val="14"/>
      <color theme="9" tint="-0.4999699890613556"/>
      <name val="Arial"/>
      <family val="2"/>
    </font>
    <font>
      <sz val="14"/>
      <color theme="0" tint="-0.4999699890613556"/>
      <name val="Arial"/>
      <family val="2"/>
    </font>
    <font>
      <sz val="10"/>
      <color theme="9" tint="-0.4999699890613556"/>
      <name val="Arial"/>
      <family val="2"/>
    </font>
    <font>
      <b/>
      <sz val="16"/>
      <color theme="9" tint="-0.4999699890613556"/>
      <name val="Times New Roman"/>
      <family val="1"/>
    </font>
    <font>
      <sz val="16"/>
      <color theme="9" tint="-0.4999699890613556"/>
      <name val="Arial"/>
      <family val="2"/>
    </font>
    <font>
      <b/>
      <sz val="10"/>
      <color rgb="FF0000FF"/>
      <name val="Arial"/>
      <family val="2"/>
    </font>
    <font>
      <sz val="10"/>
      <color rgb="FF0000FF"/>
      <name val="Arial"/>
      <family val="2"/>
    </font>
    <font>
      <b/>
      <sz val="12"/>
      <color rgb="FFFF00FF"/>
      <name val="Arial"/>
      <family val="2"/>
    </font>
    <font>
      <b/>
      <sz val="12"/>
      <color theme="3"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99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1" applyNumberFormat="0" applyAlignment="0" applyProtection="0"/>
    <xf numFmtId="0" fontId="1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154" fillId="29" borderId="0" applyNumberFormat="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158" fillId="30" borderId="1" applyNumberFormat="0" applyAlignment="0" applyProtection="0"/>
    <xf numFmtId="0" fontId="159" fillId="0" borderId="6" applyNumberFormat="0" applyFill="0" applyAlignment="0" applyProtection="0"/>
    <xf numFmtId="0" fontId="160" fillId="31" borderId="0" applyNumberFormat="0" applyBorder="0" applyAlignment="0" applyProtection="0"/>
    <xf numFmtId="0" fontId="0" fillId="32" borderId="7" applyNumberFormat="0" applyFont="0" applyAlignment="0" applyProtection="0"/>
    <xf numFmtId="0" fontId="161" fillId="27" borderId="8"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cellStyleXfs>
  <cellXfs count="130">
    <xf numFmtId="0" fontId="0" fillId="0" borderId="0" xfId="0"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xf>
    <xf numFmtId="0" fontId="9" fillId="0" borderId="0" xfId="0" applyFont="1" applyAlignment="1">
      <alignmen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16" fillId="0" borderId="0" xfId="0" applyFont="1" applyAlignment="1">
      <alignment/>
    </xf>
    <xf numFmtId="0" fontId="8" fillId="0" borderId="0" xfId="0" applyFont="1" applyAlignment="1">
      <alignment/>
    </xf>
    <xf numFmtId="0" fontId="17" fillId="0" borderId="0" xfId="0" applyFont="1" applyAlignment="1">
      <alignment/>
    </xf>
    <xf numFmtId="0" fontId="8" fillId="0" borderId="0" xfId="0" applyFont="1" applyAlignment="1">
      <alignment horizontal="left"/>
    </xf>
    <xf numFmtId="0" fontId="18" fillId="0" borderId="0" xfId="0" applyFont="1" applyAlignment="1">
      <alignment/>
    </xf>
    <xf numFmtId="0" fontId="12" fillId="0" borderId="0" xfId="0" applyFont="1" applyAlignment="1">
      <alignment horizontal="center"/>
    </xf>
    <xf numFmtId="9" fontId="12" fillId="0" borderId="0" xfId="0" applyNumberFormat="1" applyFont="1" applyAlignment="1">
      <alignment horizontal="center"/>
    </xf>
    <xf numFmtId="0" fontId="12" fillId="0" borderId="0" xfId="0" applyFont="1" applyAlignment="1">
      <alignment horizontal="left"/>
    </xf>
    <xf numFmtId="0" fontId="14" fillId="0" borderId="0" xfId="0" applyFont="1" applyAlignment="1">
      <alignment horizontal="center"/>
    </xf>
    <xf numFmtId="0" fontId="20" fillId="0" borderId="0" xfId="0" applyFont="1" applyAlignment="1">
      <alignment/>
    </xf>
    <xf numFmtId="0" fontId="22" fillId="0" borderId="0" xfId="0" applyFont="1" applyAlignment="1">
      <alignment horizontal="center"/>
    </xf>
    <xf numFmtId="167" fontId="23" fillId="0" borderId="0" xfId="0" applyNumberFormat="1" applyFont="1" applyAlignment="1">
      <alignment horizontal="center"/>
    </xf>
    <xf numFmtId="167" fontId="19" fillId="0" borderId="0" xfId="0" applyNumberFormat="1" applyFont="1" applyAlignment="1">
      <alignment horizontal="center"/>
    </xf>
    <xf numFmtId="0" fontId="19" fillId="33" borderId="0" xfId="0" applyFont="1" applyFill="1" applyAlignment="1">
      <alignment horizontal="center"/>
    </xf>
    <xf numFmtId="0" fontId="22" fillId="0" borderId="0" xfId="0" applyFont="1" applyFill="1" applyAlignment="1">
      <alignment horizontal="center"/>
    </xf>
    <xf numFmtId="0" fontId="20" fillId="0" borderId="0" xfId="0" applyFont="1" applyFill="1" applyAlignment="1">
      <alignment/>
    </xf>
    <xf numFmtId="0" fontId="21" fillId="0" borderId="0" xfId="0" applyFont="1" applyFill="1" applyAlignment="1">
      <alignment horizontal="center"/>
    </xf>
    <xf numFmtId="0" fontId="12" fillId="33" borderId="0" xfId="0" applyFont="1" applyFill="1" applyAlignment="1">
      <alignment horizontal="center"/>
    </xf>
    <xf numFmtId="0" fontId="22" fillId="0" borderId="0" xfId="0" applyFont="1" applyAlignment="1">
      <alignment/>
    </xf>
    <xf numFmtId="0" fontId="22" fillId="0" borderId="0" xfId="0" applyFont="1" applyAlignment="1" quotePrefix="1">
      <alignment/>
    </xf>
    <xf numFmtId="0" fontId="26" fillId="0" borderId="0" xfId="0" applyFont="1" applyAlignment="1">
      <alignment/>
    </xf>
    <xf numFmtId="0" fontId="20" fillId="0" borderId="0" xfId="0" applyFont="1" applyAlignment="1">
      <alignment/>
    </xf>
    <xf numFmtId="0" fontId="27" fillId="0" borderId="0" xfId="0" applyFont="1" applyAlignment="1">
      <alignment/>
    </xf>
    <xf numFmtId="0" fontId="16" fillId="0" borderId="0" xfId="0" applyFont="1" applyAlignment="1">
      <alignment/>
    </xf>
    <xf numFmtId="0" fontId="28" fillId="0" borderId="0" xfId="0" applyFont="1" applyAlignment="1">
      <alignment/>
    </xf>
    <xf numFmtId="0" fontId="29" fillId="0" borderId="0" xfId="0" applyFont="1" applyAlignment="1">
      <alignment/>
    </xf>
    <xf numFmtId="0" fontId="12" fillId="0" borderId="0" xfId="0" applyFont="1" applyAlignment="1">
      <alignment/>
    </xf>
    <xf numFmtId="0" fontId="12" fillId="0" borderId="0" xfId="0" applyFont="1" applyAlignment="1">
      <alignment horizontal="centerContinuous"/>
    </xf>
    <xf numFmtId="0" fontId="6" fillId="0" borderId="0" xfId="0" applyFont="1" applyAlignment="1">
      <alignment/>
    </xf>
    <xf numFmtId="0" fontId="30" fillId="0" borderId="0" xfId="0" applyFont="1" applyAlignment="1">
      <alignment/>
    </xf>
    <xf numFmtId="0" fontId="24" fillId="0" borderId="0" xfId="0" applyFont="1" applyAlignment="1">
      <alignment/>
    </xf>
    <xf numFmtId="0" fontId="31" fillId="0" borderId="0" xfId="0" applyFont="1" applyAlignment="1">
      <alignment horizontal="center"/>
    </xf>
    <xf numFmtId="0" fontId="31" fillId="33" borderId="0" xfId="0" applyFont="1" applyFill="1" applyAlignment="1">
      <alignment horizontal="center"/>
    </xf>
    <xf numFmtId="0" fontId="12" fillId="33" borderId="0" xfId="0" applyNumberFormat="1" applyFont="1" applyFill="1" applyAlignment="1">
      <alignment horizontal="center"/>
    </xf>
    <xf numFmtId="0" fontId="33" fillId="0" borderId="0" xfId="0" applyFont="1" applyAlignment="1">
      <alignment/>
    </xf>
    <xf numFmtId="0" fontId="34" fillId="0" borderId="0" xfId="0" applyFont="1" applyAlignment="1">
      <alignment horizontal="center"/>
    </xf>
    <xf numFmtId="0" fontId="33" fillId="33" borderId="0" xfId="0" applyFont="1" applyFill="1" applyAlignment="1">
      <alignment horizontal="center"/>
    </xf>
    <xf numFmtId="0" fontId="33" fillId="0" borderId="0" xfId="0" applyFont="1" applyAlignment="1">
      <alignment horizontal="center"/>
    </xf>
    <xf numFmtId="0" fontId="34" fillId="33" borderId="0" xfId="0" applyFont="1" applyFill="1" applyAlignment="1">
      <alignment horizontal="center"/>
    </xf>
    <xf numFmtId="0" fontId="35" fillId="0" borderId="0" xfId="0" applyFont="1" applyAlignment="1">
      <alignment horizontal="center"/>
    </xf>
    <xf numFmtId="0" fontId="38" fillId="0" borderId="0" xfId="0" applyFont="1" applyAlignment="1">
      <alignment horizontal="center"/>
    </xf>
    <xf numFmtId="0" fontId="34" fillId="0" borderId="0" xfId="0" applyFont="1" applyAlignment="1">
      <alignment horizontal="centerContinuous"/>
    </xf>
    <xf numFmtId="0" fontId="19" fillId="0" borderId="0" xfId="0" applyFont="1" applyAlignment="1">
      <alignment horizontal="centerContinuous"/>
    </xf>
    <xf numFmtId="0" fontId="41" fillId="0" borderId="0" xfId="0" applyFont="1" applyAlignment="1">
      <alignment horizontal="center"/>
    </xf>
    <xf numFmtId="0" fontId="3" fillId="33" borderId="0" xfId="0" applyFont="1" applyFill="1" applyAlignment="1" quotePrefix="1">
      <alignment horizontal="left"/>
    </xf>
    <xf numFmtId="0" fontId="19" fillId="0" borderId="0" xfId="0" applyFont="1" applyAlignment="1">
      <alignment/>
    </xf>
    <xf numFmtId="0" fontId="34" fillId="0" borderId="0" xfId="0" applyFont="1" applyAlignment="1">
      <alignment/>
    </xf>
    <xf numFmtId="0" fontId="0" fillId="0" borderId="0" xfId="0" applyAlignment="1">
      <alignment horizontal="right"/>
    </xf>
    <xf numFmtId="0" fontId="44" fillId="0" borderId="0" xfId="0" applyFont="1" applyAlignment="1">
      <alignment horizontal="left"/>
    </xf>
    <xf numFmtId="0" fontId="46" fillId="0" borderId="0" xfId="0" applyFont="1" applyAlignment="1">
      <alignment/>
    </xf>
    <xf numFmtId="0" fontId="47" fillId="0" borderId="0" xfId="0" applyFont="1" applyAlignment="1">
      <alignment/>
    </xf>
    <xf numFmtId="0" fontId="29" fillId="0" borderId="0" xfId="0" applyFont="1" applyAlignment="1">
      <alignment horizontal="center"/>
    </xf>
    <xf numFmtId="0" fontId="42" fillId="0" borderId="0" xfId="0" applyFont="1" applyAlignment="1">
      <alignment horizontal="center"/>
    </xf>
    <xf numFmtId="0" fontId="1" fillId="0" borderId="0" xfId="0" applyFont="1" applyAlignment="1">
      <alignment/>
    </xf>
    <xf numFmtId="0" fontId="0" fillId="0" borderId="0" xfId="0" applyFont="1" applyAlignment="1">
      <alignment/>
    </xf>
    <xf numFmtId="0" fontId="165" fillId="0" borderId="0" xfId="0" applyFont="1" applyAlignment="1">
      <alignment/>
    </xf>
    <xf numFmtId="0" fontId="1" fillId="0" borderId="0" xfId="0" applyFont="1" applyAlignment="1">
      <alignment horizontal="right"/>
    </xf>
    <xf numFmtId="0" fontId="166" fillId="0" borderId="0" xfId="0" applyFont="1" applyAlignment="1">
      <alignment/>
    </xf>
    <xf numFmtId="0" fontId="166" fillId="0" borderId="0" xfId="0" applyFont="1" applyAlignment="1">
      <alignment horizontal="right"/>
    </xf>
    <xf numFmtId="0" fontId="167" fillId="0" borderId="0" xfId="0" applyFont="1" applyAlignment="1">
      <alignment horizontal="left"/>
    </xf>
    <xf numFmtId="0" fontId="168" fillId="0" borderId="0" xfId="0" applyFont="1" applyAlignment="1">
      <alignment horizontal="right"/>
    </xf>
    <xf numFmtId="0" fontId="4" fillId="0" borderId="0" xfId="0" applyFont="1" applyAlignment="1">
      <alignment horizontal="center"/>
    </xf>
    <xf numFmtId="0" fontId="169" fillId="0" borderId="0" xfId="0" applyFont="1" applyAlignment="1">
      <alignment horizontal="center"/>
    </xf>
    <xf numFmtId="0" fontId="170" fillId="0" borderId="0" xfId="0" applyFont="1" applyAlignment="1">
      <alignment horizontal="left"/>
    </xf>
    <xf numFmtId="0" fontId="2" fillId="0" borderId="0" xfId="0" applyFont="1" applyAlignment="1">
      <alignment horizontal="right"/>
    </xf>
    <xf numFmtId="0" fontId="0" fillId="0" borderId="0" xfId="0" applyFont="1" applyAlignment="1">
      <alignment horizontal="center"/>
    </xf>
    <xf numFmtId="0" fontId="167" fillId="0" borderId="0" xfId="0" applyFont="1" applyAlignment="1">
      <alignment horizontal="right"/>
    </xf>
    <xf numFmtId="0" fontId="0" fillId="0" borderId="0" xfId="0" applyFont="1" applyAlignment="1" quotePrefix="1">
      <alignment/>
    </xf>
    <xf numFmtId="0" fontId="0" fillId="34" borderId="0" xfId="0" applyFont="1" applyFill="1" applyAlignment="1">
      <alignment/>
    </xf>
    <xf numFmtId="0" fontId="0" fillId="34" borderId="0" xfId="0" applyFill="1" applyAlignment="1">
      <alignment/>
    </xf>
    <xf numFmtId="0" fontId="44" fillId="34" borderId="0" xfId="0" applyFont="1" applyFill="1" applyAlignment="1">
      <alignment horizontal="left"/>
    </xf>
    <xf numFmtId="0" fontId="0" fillId="34" borderId="0" xfId="0" applyFill="1" applyAlignment="1">
      <alignment horizontal="right"/>
    </xf>
    <xf numFmtId="0" fontId="45" fillId="34" borderId="0" xfId="0" applyFont="1" applyFill="1" applyAlignment="1">
      <alignment/>
    </xf>
    <xf numFmtId="0" fontId="45" fillId="8" borderId="0" xfId="0" applyFont="1" applyFill="1" applyAlignment="1">
      <alignment/>
    </xf>
    <xf numFmtId="0" fontId="0" fillId="8" borderId="0" xfId="0" applyFill="1" applyAlignment="1">
      <alignment/>
    </xf>
    <xf numFmtId="0" fontId="2" fillId="8" borderId="0" xfId="0" applyFont="1" applyFill="1" applyAlignment="1">
      <alignment horizontal="right"/>
    </xf>
    <xf numFmtId="0" fontId="44" fillId="8" borderId="0" xfId="0" applyFont="1" applyFill="1" applyAlignment="1">
      <alignment/>
    </xf>
    <xf numFmtId="0" fontId="0" fillId="35" borderId="0" xfId="0" applyFill="1" applyAlignment="1">
      <alignment/>
    </xf>
    <xf numFmtId="0" fontId="0" fillId="35" borderId="0" xfId="0" applyFill="1" applyAlignment="1">
      <alignment horizontal="right"/>
    </xf>
    <xf numFmtId="0" fontId="44" fillId="35" borderId="0" xfId="0" applyFont="1" applyFill="1" applyAlignment="1">
      <alignment/>
    </xf>
    <xf numFmtId="0" fontId="45" fillId="35" borderId="0" xfId="0" applyFont="1" applyFill="1" applyAlignment="1">
      <alignment/>
    </xf>
    <xf numFmtId="0" fontId="2" fillId="35" borderId="0" xfId="0" applyFont="1" applyFill="1" applyAlignment="1">
      <alignment/>
    </xf>
    <xf numFmtId="0" fontId="171" fillId="0" borderId="0" xfId="0" applyFont="1" applyAlignment="1">
      <alignment horizontal="center"/>
    </xf>
    <xf numFmtId="0" fontId="20" fillId="0" borderId="0" xfId="0" applyFont="1" applyAlignment="1">
      <alignment horizontal="left"/>
    </xf>
    <xf numFmtId="0" fontId="172" fillId="0" borderId="0" xfId="0" applyFont="1" applyAlignment="1">
      <alignment/>
    </xf>
    <xf numFmtId="0" fontId="173" fillId="0" borderId="0" xfId="0" applyFont="1" applyAlignment="1">
      <alignment/>
    </xf>
    <xf numFmtId="0" fontId="174" fillId="0" borderId="0" xfId="0" applyFont="1" applyAlignment="1">
      <alignment/>
    </xf>
    <xf numFmtId="0" fontId="175" fillId="0" borderId="0" xfId="0" applyFont="1" applyAlignment="1">
      <alignment/>
    </xf>
    <xf numFmtId="0" fontId="176" fillId="0" borderId="0" xfId="0" applyFont="1" applyAlignment="1">
      <alignment/>
    </xf>
    <xf numFmtId="0" fontId="12" fillId="0" borderId="10" xfId="0" applyFont="1" applyBorder="1" applyAlignment="1">
      <alignment horizontal="center"/>
    </xf>
    <xf numFmtId="0" fontId="12" fillId="0" borderId="10" xfId="0" applyFont="1" applyBorder="1" applyAlignment="1">
      <alignment/>
    </xf>
    <xf numFmtId="0" fontId="0" fillId="0" borderId="0" xfId="0" applyFill="1" applyBorder="1" applyAlignment="1">
      <alignment/>
    </xf>
    <xf numFmtId="0" fontId="73" fillId="0" borderId="11" xfId="0" applyFont="1" applyFill="1" applyBorder="1" applyAlignment="1">
      <alignment horizontal="centerContinuous"/>
    </xf>
    <xf numFmtId="0" fontId="0" fillId="0" borderId="0" xfId="0" applyFill="1" applyBorder="1" applyAlignment="1">
      <alignment horizontal="center"/>
    </xf>
    <xf numFmtId="0" fontId="0" fillId="0" borderId="10" xfId="0" applyFill="1" applyBorder="1" applyAlignment="1">
      <alignment horizontal="center"/>
    </xf>
    <xf numFmtId="0" fontId="4" fillId="0" borderId="10" xfId="0" applyFont="1" applyFill="1" applyBorder="1" applyAlignment="1">
      <alignment horizontal="center"/>
    </xf>
    <xf numFmtId="0" fontId="12" fillId="0" borderId="0" xfId="0" applyFont="1" applyAlignment="1">
      <alignment horizontal="right"/>
    </xf>
    <xf numFmtId="0" fontId="176" fillId="0" borderId="0" xfId="0" applyFont="1" applyAlignment="1" quotePrefix="1">
      <alignment/>
    </xf>
    <xf numFmtId="0" fontId="177" fillId="0" borderId="0" xfId="0" applyFont="1" applyAlignment="1">
      <alignment/>
    </xf>
    <xf numFmtId="0" fontId="177" fillId="0" borderId="0" xfId="0" applyFont="1" applyAlignment="1">
      <alignment horizontal="center"/>
    </xf>
    <xf numFmtId="0" fontId="177" fillId="0" borderId="10" xfId="0" applyFont="1" applyBorder="1" applyAlignment="1">
      <alignment horizontal="center"/>
    </xf>
    <xf numFmtId="0" fontId="167" fillId="0" borderId="0" xfId="0" applyFont="1" applyAlignment="1">
      <alignment/>
    </xf>
    <xf numFmtId="0" fontId="178" fillId="0" borderId="0" xfId="0" applyFont="1" applyAlignment="1">
      <alignment/>
    </xf>
    <xf numFmtId="0" fontId="179" fillId="0" borderId="0" xfId="0" applyFont="1" applyAlignment="1">
      <alignment/>
    </xf>
    <xf numFmtId="0" fontId="180" fillId="0" borderId="0" xfId="0" applyFont="1" applyAlignment="1">
      <alignment/>
    </xf>
    <xf numFmtId="0" fontId="167" fillId="0" borderId="0" xfId="0" applyFont="1" applyAlignment="1">
      <alignment horizontal="center"/>
    </xf>
    <xf numFmtId="0" fontId="0" fillId="0" borderId="0" xfId="0" applyFont="1" applyAlignment="1" quotePrefix="1">
      <alignment horizontal="left"/>
    </xf>
    <xf numFmtId="0" fontId="0" fillId="0" borderId="0" xfId="0" applyFont="1" applyAlignment="1">
      <alignment horizontal="right"/>
    </xf>
    <xf numFmtId="0" fontId="181" fillId="0" borderId="0" xfId="0" applyFont="1" applyAlignment="1">
      <alignment horizontal="left"/>
    </xf>
    <xf numFmtId="0" fontId="0" fillId="0" borderId="0" xfId="0" applyFill="1" applyAlignment="1">
      <alignment/>
    </xf>
    <xf numFmtId="0" fontId="45" fillId="0" borderId="0" xfId="0" applyFont="1" applyFill="1" applyAlignment="1">
      <alignment/>
    </xf>
    <xf numFmtId="0" fontId="2" fillId="34" borderId="0" xfId="0" applyFont="1" applyFill="1" applyAlignment="1">
      <alignment/>
    </xf>
    <xf numFmtId="0" fontId="44" fillId="35" borderId="0" xfId="0" applyFont="1" applyFill="1" applyAlignment="1">
      <alignment horizontal="left"/>
    </xf>
    <xf numFmtId="0" fontId="0" fillId="35" borderId="0" xfId="0" applyFont="1" applyFill="1" applyAlignment="1">
      <alignment/>
    </xf>
    <xf numFmtId="0" fontId="2" fillId="35" borderId="0" xfId="0" applyFont="1" applyFill="1" applyAlignment="1" quotePrefix="1">
      <alignment/>
    </xf>
    <xf numFmtId="0" fontId="0" fillId="0" borderId="0" xfId="0" applyFont="1" applyAlignment="1" quotePrefix="1">
      <alignment/>
    </xf>
    <xf numFmtId="0" fontId="182" fillId="0" borderId="0" xfId="0" applyFont="1" applyAlignment="1">
      <alignment horizontal="left"/>
    </xf>
    <xf numFmtId="0" fontId="44" fillId="8" borderId="0" xfId="0" applyFont="1" applyFill="1" applyAlignment="1" quotePrefix="1">
      <alignment/>
    </xf>
    <xf numFmtId="0" fontId="183" fillId="0" borderId="0" xfId="0" applyFont="1" applyAlignment="1">
      <alignment/>
    </xf>
    <xf numFmtId="0" fontId="184" fillId="0" borderId="0" xfId="0" applyFont="1" applyAlignment="1">
      <alignment/>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425"/>
          <c:h val="0.931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Diagram!$A$14:$A$54</c:f>
              <c:numCache/>
            </c:numRef>
          </c:xVal>
          <c:yVal>
            <c:numRef>
              <c:f>Diagram!$B$14:$B$54</c:f>
              <c:numCache/>
            </c:numRef>
          </c:yVal>
          <c:smooth val="1"/>
        </c:ser>
        <c:axId val="12531496"/>
        <c:axId val="45674601"/>
      </c:scatterChart>
      <c:valAx>
        <c:axId val="12531496"/>
        <c:scaling>
          <c:orientation val="minMax"/>
        </c:scaling>
        <c:axPos val="b"/>
        <c:delete val="0"/>
        <c:numFmt formatCode="General" sourceLinked="1"/>
        <c:majorTickMark val="out"/>
        <c:minorTickMark val="none"/>
        <c:tickLblPos val="none"/>
        <c:spPr>
          <a:ln w="3175">
            <a:solidFill>
              <a:srgbClr val="000000"/>
            </a:solidFill>
          </a:ln>
        </c:spPr>
        <c:crossAx val="45674601"/>
        <c:crosses val="autoZero"/>
        <c:crossBetween val="midCat"/>
        <c:dispUnits/>
      </c:valAx>
      <c:valAx>
        <c:axId val="45674601"/>
        <c:scaling>
          <c:orientation val="minMax"/>
        </c:scaling>
        <c:axPos val="l"/>
        <c:delete val="1"/>
        <c:majorTickMark val="out"/>
        <c:minorTickMark val="none"/>
        <c:tickLblPos val="nextTo"/>
        <c:crossAx val="12531496"/>
        <c:crosses val="autoZero"/>
        <c:crossBetween val="midCat"/>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 Id="rId3" Type="http://schemas.openxmlformats.org/officeDocument/2006/relationships/image" Target="../media/image26.emf" /><Relationship Id="rId4" Type="http://schemas.openxmlformats.org/officeDocument/2006/relationships/image" Target="../media/image27.emf" /><Relationship Id="rId5" Type="http://schemas.openxmlformats.org/officeDocument/2006/relationships/image" Target="../media/image28.emf" /><Relationship Id="rId6" Type="http://schemas.openxmlformats.org/officeDocument/2006/relationships/image" Target="../media/image29.emf" /><Relationship Id="rId7" Type="http://schemas.openxmlformats.org/officeDocument/2006/relationships/image" Target="../media/image3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26.emf" /><Relationship Id="rId3" Type="http://schemas.openxmlformats.org/officeDocument/2006/relationships/image" Target="../media/image27.emf" /><Relationship Id="rId4" Type="http://schemas.openxmlformats.org/officeDocument/2006/relationships/image" Target="../media/image32.emf" /><Relationship Id="rId5" Type="http://schemas.openxmlformats.org/officeDocument/2006/relationships/image" Target="../media/image29.emf" /><Relationship Id="rId6" Type="http://schemas.openxmlformats.org/officeDocument/2006/relationships/image" Target="../media/image33.emf" /><Relationship Id="rId7" Type="http://schemas.openxmlformats.org/officeDocument/2006/relationships/image" Target="../media/image34.emf" /><Relationship Id="rId8" Type="http://schemas.openxmlformats.org/officeDocument/2006/relationships/image" Target="../media/image35.emf" /><Relationship Id="rId9" Type="http://schemas.openxmlformats.org/officeDocument/2006/relationships/image" Target="../media/image36.emf" /><Relationship Id="rId10" Type="http://schemas.openxmlformats.org/officeDocument/2006/relationships/image" Target="../media/image3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 Id="rId3" Type="http://schemas.openxmlformats.org/officeDocument/2006/relationships/image" Target="../media/image40.emf" /><Relationship Id="rId4" Type="http://schemas.openxmlformats.org/officeDocument/2006/relationships/image" Target="../media/image41.emf" /><Relationship Id="rId5" Type="http://schemas.openxmlformats.org/officeDocument/2006/relationships/image" Target="../media/image42.emf" /><Relationship Id="rId6" Type="http://schemas.openxmlformats.org/officeDocument/2006/relationships/image" Target="../media/image43.emf" /><Relationship Id="rId7" Type="http://schemas.openxmlformats.org/officeDocument/2006/relationships/image" Target="../media/image44.emf" /><Relationship Id="rId8" Type="http://schemas.openxmlformats.org/officeDocument/2006/relationships/image" Target="../media/image45.emf" /><Relationship Id="rId9" Type="http://schemas.openxmlformats.org/officeDocument/2006/relationships/image" Target="../media/image46.emf" /><Relationship Id="rId10" Type="http://schemas.openxmlformats.org/officeDocument/2006/relationships/image" Target="../media/image47.emf" /><Relationship Id="rId11" Type="http://schemas.openxmlformats.org/officeDocument/2006/relationships/image" Target="../media/image48.emf" /><Relationship Id="rId12" Type="http://schemas.openxmlformats.org/officeDocument/2006/relationships/image" Target="../media/image49.emf" /><Relationship Id="rId13" Type="http://schemas.openxmlformats.org/officeDocument/2006/relationships/image" Target="../media/image50.emf" /><Relationship Id="rId14" Type="http://schemas.openxmlformats.org/officeDocument/2006/relationships/image" Target="../media/image51.emf" /><Relationship Id="rId15" Type="http://schemas.openxmlformats.org/officeDocument/2006/relationships/image" Target="../media/image52.emf" /><Relationship Id="rId16" Type="http://schemas.openxmlformats.org/officeDocument/2006/relationships/image" Target="../media/image53.emf" /><Relationship Id="rId17" Type="http://schemas.openxmlformats.org/officeDocument/2006/relationships/image" Target="../media/image54.emf" /><Relationship Id="rId18" Type="http://schemas.openxmlformats.org/officeDocument/2006/relationships/image" Target="../media/image55.emf" /><Relationship Id="rId19" Type="http://schemas.openxmlformats.org/officeDocument/2006/relationships/image" Target="../media/image56.emf" /><Relationship Id="rId20" Type="http://schemas.openxmlformats.org/officeDocument/2006/relationships/image" Target="../media/image57.emf" /><Relationship Id="rId21" Type="http://schemas.openxmlformats.org/officeDocument/2006/relationships/image" Target="../media/image58.emf" /><Relationship Id="rId22" Type="http://schemas.openxmlformats.org/officeDocument/2006/relationships/image" Target="../media/image59.emf" /><Relationship Id="rId23" Type="http://schemas.openxmlformats.org/officeDocument/2006/relationships/image" Target="../media/image60.emf" /><Relationship Id="rId24" Type="http://schemas.openxmlformats.org/officeDocument/2006/relationships/image" Target="../media/image61.emf" /><Relationship Id="rId25" Type="http://schemas.openxmlformats.org/officeDocument/2006/relationships/image" Target="../media/image62.emf" /><Relationship Id="rId26" Type="http://schemas.openxmlformats.org/officeDocument/2006/relationships/image" Target="../media/image63.emf" /><Relationship Id="rId27" Type="http://schemas.openxmlformats.org/officeDocument/2006/relationships/image" Target="../media/image64.emf" /><Relationship Id="rId28" Type="http://schemas.openxmlformats.org/officeDocument/2006/relationships/image" Target="../media/image65.emf" /><Relationship Id="rId29" Type="http://schemas.openxmlformats.org/officeDocument/2006/relationships/image" Target="../media/image66.emf" /><Relationship Id="rId30" Type="http://schemas.openxmlformats.org/officeDocument/2006/relationships/image" Target="../media/image67.emf" /><Relationship Id="rId31" Type="http://schemas.openxmlformats.org/officeDocument/2006/relationships/image" Target="../media/image6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70.emf" /><Relationship Id="rId3" Type="http://schemas.openxmlformats.org/officeDocument/2006/relationships/image" Target="../media/image71.emf" /><Relationship Id="rId4" Type="http://schemas.openxmlformats.org/officeDocument/2006/relationships/image" Target="../media/image72.emf" /><Relationship Id="rId5" Type="http://schemas.openxmlformats.org/officeDocument/2006/relationships/image" Target="../media/image73.emf" /><Relationship Id="rId6" Type="http://schemas.openxmlformats.org/officeDocument/2006/relationships/image" Target="../media/image74.emf" /><Relationship Id="rId7" Type="http://schemas.openxmlformats.org/officeDocument/2006/relationships/image" Target="../media/image75.emf" /><Relationship Id="rId8" Type="http://schemas.openxmlformats.org/officeDocument/2006/relationships/image" Target="../media/image76.emf" /><Relationship Id="rId9" Type="http://schemas.openxmlformats.org/officeDocument/2006/relationships/image" Target="../media/image77.emf" /><Relationship Id="rId10" Type="http://schemas.openxmlformats.org/officeDocument/2006/relationships/image" Target="../media/image78.emf" /><Relationship Id="rId11" Type="http://schemas.openxmlformats.org/officeDocument/2006/relationships/image" Target="../media/image79.emf" /><Relationship Id="rId12" Type="http://schemas.openxmlformats.org/officeDocument/2006/relationships/image" Target="../media/image80.emf" /><Relationship Id="rId13" Type="http://schemas.openxmlformats.org/officeDocument/2006/relationships/image" Target="../media/image81.emf" /><Relationship Id="rId14" Type="http://schemas.openxmlformats.org/officeDocument/2006/relationships/image" Target="../media/image82.emf" /><Relationship Id="rId15" Type="http://schemas.openxmlformats.org/officeDocument/2006/relationships/image" Target="../media/image83.emf" /><Relationship Id="rId16" Type="http://schemas.openxmlformats.org/officeDocument/2006/relationships/image" Target="../media/image84.emf" /><Relationship Id="rId17" Type="http://schemas.openxmlformats.org/officeDocument/2006/relationships/image" Target="../media/image85.emf" /><Relationship Id="rId18" Type="http://schemas.openxmlformats.org/officeDocument/2006/relationships/image" Target="../media/image86.emf" /><Relationship Id="rId19" Type="http://schemas.openxmlformats.org/officeDocument/2006/relationships/image" Target="../media/image8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8.emf" /><Relationship Id="rId5"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1828800</xdr:colOff>
      <xdr:row>4</xdr:row>
      <xdr:rowOff>38100</xdr:rowOff>
    </xdr:from>
    <xdr:to>
      <xdr:col>4</xdr:col>
      <xdr:colOff>0</xdr:colOff>
      <xdr:row>7</xdr:row>
      <xdr:rowOff>133350</xdr:rowOff>
    </xdr:to>
    <xdr:sp>
      <xdr:nvSpPr>
        <xdr:cNvPr id="1" name="Text 7"/>
        <xdr:cNvSpPr txBox="1">
          <a:spLocks noChangeArrowheads="1"/>
        </xdr:cNvSpPr>
      </xdr:nvSpPr>
      <xdr:spPr>
        <a:xfrm>
          <a:off x="3848100" y="952500"/>
          <a:ext cx="1743075" cy="8953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rPr>
            <a:t>The Mean &amp; Proportion are both location parameters.</a:t>
          </a:r>
        </a:p>
      </xdr:txBody>
    </xdr:sp>
    <xdr:clientData/>
  </xdr:twoCellAnchor>
  <xdr:twoCellAnchor>
    <xdr:from>
      <xdr:col>2</xdr:col>
      <xdr:colOff>1809750</xdr:colOff>
      <xdr:row>8</xdr:row>
      <xdr:rowOff>0</xdr:rowOff>
    </xdr:from>
    <xdr:to>
      <xdr:col>4</xdr:col>
      <xdr:colOff>733425</xdr:colOff>
      <xdr:row>9</xdr:row>
      <xdr:rowOff>152400</xdr:rowOff>
    </xdr:to>
    <xdr:sp>
      <xdr:nvSpPr>
        <xdr:cNvPr id="2" name="Text 8"/>
        <xdr:cNvSpPr txBox="1">
          <a:spLocks noChangeArrowheads="1"/>
        </xdr:cNvSpPr>
      </xdr:nvSpPr>
      <xdr:spPr>
        <a:xfrm>
          <a:off x="3829050" y="2000250"/>
          <a:ext cx="2495550" cy="4572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The variance measures spread.
</a:t>
          </a:r>
          <a:r>
            <a:rPr lang="en-US" cap="none" sz="12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It is not a location parameter.</a:t>
          </a:r>
        </a:p>
      </xdr:txBody>
    </xdr:sp>
    <xdr:clientData/>
  </xdr:twoCellAnchor>
  <xdr:twoCellAnchor>
    <xdr:from>
      <xdr:col>0</xdr:col>
      <xdr:colOff>38100</xdr:colOff>
      <xdr:row>10</xdr:row>
      <xdr:rowOff>47625</xdr:rowOff>
    </xdr:from>
    <xdr:to>
      <xdr:col>5</xdr:col>
      <xdr:colOff>952500</xdr:colOff>
      <xdr:row>18</xdr:row>
      <xdr:rowOff>57150</xdr:rowOff>
    </xdr:to>
    <xdr:sp>
      <xdr:nvSpPr>
        <xdr:cNvPr id="3" name="Text 9"/>
        <xdr:cNvSpPr txBox="1">
          <a:spLocks noChangeArrowheads="1"/>
        </xdr:cNvSpPr>
      </xdr:nvSpPr>
      <xdr:spPr>
        <a:xfrm>
          <a:off x="38100" y="2609850"/>
          <a:ext cx="7439025" cy="130492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8000"/>
              </a:solidFill>
              <a:latin typeface="Times New Roman"/>
              <a:ea typeface="Times New Roman"/>
              <a:cs typeface="Times New Roman"/>
            </a:rPr>
            <a:t>Confidence Interval Estimation</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xdr:twoCellAnchor>
    <xdr:from>
      <xdr:col>4</xdr:col>
      <xdr:colOff>628650</xdr:colOff>
      <xdr:row>7</xdr:row>
      <xdr:rowOff>257175</xdr:rowOff>
    </xdr:from>
    <xdr:to>
      <xdr:col>6</xdr:col>
      <xdr:colOff>66675</xdr:colOff>
      <xdr:row>9</xdr:row>
      <xdr:rowOff>219075</xdr:rowOff>
    </xdr:to>
    <xdr:sp>
      <xdr:nvSpPr>
        <xdr:cNvPr id="4" name="TextBox 1"/>
        <xdr:cNvSpPr txBox="1">
          <a:spLocks noChangeArrowheads="1"/>
        </xdr:cNvSpPr>
      </xdr:nvSpPr>
      <xdr:spPr>
        <a:xfrm>
          <a:off x="6219825" y="1971675"/>
          <a:ext cx="13239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FF"/>
              </a:solidFill>
            </a:rPr>
            <a:t>Standard Errors are only for Location Parameters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9</xdr:col>
      <xdr:colOff>304800</xdr:colOff>
      <xdr:row>8</xdr:row>
      <xdr:rowOff>190500</xdr:rowOff>
    </xdr:to>
    <xdr:sp>
      <xdr:nvSpPr>
        <xdr:cNvPr id="1" name="Text 1"/>
        <xdr:cNvSpPr txBox="1">
          <a:spLocks noChangeArrowheads="1"/>
        </xdr:cNvSpPr>
      </xdr:nvSpPr>
      <xdr:spPr>
        <a:xfrm>
          <a:off x="19050" y="742950"/>
          <a:ext cx="5962650" cy="1371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creates a feasible region for the test statistic assuming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true.  If the feasible region for the test statistic contains the value of the test statistic computed from the sample data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The area outside the feasible region for the test statistic is referred to as the rejection region.  If the computed value of the test statistic does not lie in the feasible region (It is in the rejection region.)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twoCellAnchor>
    <xdr:from>
      <xdr:col>0</xdr:col>
      <xdr:colOff>171450</xdr:colOff>
      <xdr:row>15</xdr:row>
      <xdr:rowOff>38100</xdr:rowOff>
    </xdr:from>
    <xdr:to>
      <xdr:col>8</xdr:col>
      <xdr:colOff>342900</xdr:colOff>
      <xdr:row>19</xdr:row>
      <xdr:rowOff>47625</xdr:rowOff>
    </xdr:to>
    <xdr:sp>
      <xdr:nvSpPr>
        <xdr:cNvPr id="2" name="TextBox 2"/>
        <xdr:cNvSpPr txBox="1">
          <a:spLocks noChangeArrowheads="1"/>
        </xdr:cNvSpPr>
      </xdr:nvSpPr>
      <xdr:spPr>
        <a:xfrm>
          <a:off x="171450" y="3543300"/>
          <a:ext cx="523875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FF"/>
              </a:solidFill>
              <a:latin typeface="Times New Roman"/>
              <a:ea typeface="Times New Roman"/>
              <a:cs typeface="Times New Roman"/>
            </a:rPr>
            <a:t>The Test Statistic value of 2.0 is outside</a:t>
          </a:r>
          <a:r>
            <a:rPr lang="en-US" cap="none" sz="1100" b="1" i="0" u="none" baseline="0">
              <a:solidFill>
                <a:srgbClr val="0000FF"/>
              </a:solidFill>
              <a:latin typeface="Times New Roman"/>
              <a:ea typeface="Times New Roman"/>
              <a:cs typeface="Times New Roman"/>
            </a:rPr>
            <a:t> of the two critical values</a:t>
          </a:r>
          <a:r>
            <a:rPr lang="en-US" cap="none" sz="1100" b="1" i="0" u="none" baseline="0">
              <a:solidFill>
                <a:srgbClr val="0000FF"/>
              </a:solidFill>
              <a:latin typeface="Times New Roman"/>
              <a:ea typeface="Times New Roman"/>
              <a:cs typeface="Times New Roman"/>
            </a:rPr>
            <a:t>.</a:t>
          </a:r>
          <a:r>
            <a:rPr lang="en-US" cap="none" sz="1100" b="1" i="0" u="none" baseline="0">
              <a:solidFill>
                <a:srgbClr val="0000FF"/>
              </a:solidFill>
              <a:latin typeface="Times New Roman"/>
              <a:ea typeface="Times New Roman"/>
              <a:cs typeface="Times New Roman"/>
            </a:rPr>
            <a:t>  Hence  the conclusion is that </a:t>
          </a:r>
          <a:r>
            <a:rPr lang="en-US" cap="none" sz="1100" b="1" i="0" u="none" baseline="0">
              <a:solidFill>
                <a:srgbClr val="0000FF"/>
              </a:solidFill>
              <a:latin typeface="Times New Roman"/>
              <a:ea typeface="Times New Roman"/>
              <a:cs typeface="Times New Roman"/>
            </a:rPr>
            <a:t>the null hypothesis is rejected and </a:t>
          </a:r>
          <a:r>
            <a:rPr lang="en-US" cap="none" sz="1100" b="1" i="0" u="none" baseline="0">
              <a:solidFill>
                <a:srgbClr val="0000FF"/>
              </a:solidFill>
              <a:latin typeface="Times New Roman"/>
              <a:ea typeface="Times New Roman"/>
              <a:cs typeface="Times New Roman"/>
            </a:rPr>
            <a:t>the true proportion p is not .5.  </a:t>
          </a:r>
        </a:p>
      </xdr:txBody>
    </xdr:sp>
    <xdr:clientData/>
  </xdr:twoCellAnchor>
  <xdr:twoCellAnchor>
    <xdr:from>
      <xdr:col>13</xdr:col>
      <xdr:colOff>381000</xdr:colOff>
      <xdr:row>9</xdr:row>
      <xdr:rowOff>142875</xdr:rowOff>
    </xdr:from>
    <xdr:to>
      <xdr:col>15</xdr:col>
      <xdr:colOff>38100</xdr:colOff>
      <xdr:row>15</xdr:row>
      <xdr:rowOff>161925</xdr:rowOff>
    </xdr:to>
    <xdr:pic>
      <xdr:nvPicPr>
        <xdr:cNvPr id="3" name="Ink 32"/>
        <xdr:cNvPicPr preferRelativeResize="1">
          <a:picLocks noChangeAspect="1"/>
        </xdr:cNvPicPr>
      </xdr:nvPicPr>
      <xdr:blipFill>
        <a:blip r:embed="rId1"/>
        <a:stretch>
          <a:fillRect/>
        </a:stretch>
      </xdr:blipFill>
      <xdr:spPr>
        <a:xfrm>
          <a:off x="8496300" y="2305050"/>
          <a:ext cx="876300" cy="1362075"/>
        </a:xfrm>
        <a:prstGeom prst="rect">
          <a:avLst/>
        </a:prstGeom>
        <a:noFill/>
        <a:ln w="9525" cmpd="sng">
          <a:noFill/>
        </a:ln>
      </xdr:spPr>
    </xdr:pic>
    <xdr:clientData/>
  </xdr:twoCellAnchor>
  <xdr:twoCellAnchor>
    <xdr:from>
      <xdr:col>9</xdr:col>
      <xdr:colOff>0</xdr:colOff>
      <xdr:row>10</xdr:row>
      <xdr:rowOff>142875</xdr:rowOff>
    </xdr:from>
    <xdr:to>
      <xdr:col>10</xdr:col>
      <xdr:colOff>390525</xdr:colOff>
      <xdr:row>15</xdr:row>
      <xdr:rowOff>161925</xdr:rowOff>
    </xdr:to>
    <xdr:pic>
      <xdr:nvPicPr>
        <xdr:cNvPr id="4" name="Ink 33"/>
        <xdr:cNvPicPr preferRelativeResize="1">
          <a:picLocks noChangeAspect="1"/>
        </xdr:cNvPicPr>
      </xdr:nvPicPr>
      <xdr:blipFill>
        <a:blip r:embed="rId2"/>
        <a:stretch>
          <a:fillRect/>
        </a:stretch>
      </xdr:blipFill>
      <xdr:spPr>
        <a:xfrm>
          <a:off x="5676900" y="2505075"/>
          <a:ext cx="1000125" cy="1162050"/>
        </a:xfrm>
        <a:prstGeom prst="rect">
          <a:avLst/>
        </a:prstGeom>
        <a:noFill/>
        <a:ln w="9525" cmpd="sng">
          <a:noFill/>
        </a:ln>
      </xdr:spPr>
    </xdr:pic>
    <xdr:clientData/>
  </xdr:twoCellAnchor>
  <xdr:twoCellAnchor>
    <xdr:from>
      <xdr:col>9</xdr:col>
      <xdr:colOff>9525</xdr:colOff>
      <xdr:row>14</xdr:row>
      <xdr:rowOff>19050</xdr:rowOff>
    </xdr:from>
    <xdr:to>
      <xdr:col>14</xdr:col>
      <xdr:colOff>428625</xdr:colOff>
      <xdr:row>14</xdr:row>
      <xdr:rowOff>133350</xdr:rowOff>
    </xdr:to>
    <xdr:pic>
      <xdr:nvPicPr>
        <xdr:cNvPr id="5" name="Ink 34"/>
        <xdr:cNvPicPr preferRelativeResize="1">
          <a:picLocks noChangeAspect="1"/>
        </xdr:cNvPicPr>
      </xdr:nvPicPr>
      <xdr:blipFill>
        <a:blip r:embed="rId3"/>
        <a:stretch>
          <a:fillRect/>
        </a:stretch>
      </xdr:blipFill>
      <xdr:spPr>
        <a:xfrm>
          <a:off x="5686425" y="3324225"/>
          <a:ext cx="3467100" cy="114300"/>
        </a:xfrm>
        <a:prstGeom prst="rect">
          <a:avLst/>
        </a:prstGeom>
        <a:noFill/>
        <a:ln w="9525" cmpd="sng">
          <a:noFill/>
        </a:ln>
      </xdr:spPr>
    </xdr:pic>
    <xdr:clientData/>
  </xdr:twoCellAnchor>
  <xdr:twoCellAnchor>
    <xdr:from>
      <xdr:col>9</xdr:col>
      <xdr:colOff>76200</xdr:colOff>
      <xdr:row>10</xdr:row>
      <xdr:rowOff>142875</xdr:rowOff>
    </xdr:from>
    <xdr:to>
      <xdr:col>14</xdr:col>
      <xdr:colOff>561975</xdr:colOff>
      <xdr:row>14</xdr:row>
      <xdr:rowOff>104775</xdr:rowOff>
    </xdr:to>
    <xdr:pic>
      <xdr:nvPicPr>
        <xdr:cNvPr id="6" name="Ink 35"/>
        <xdr:cNvPicPr preferRelativeResize="1">
          <a:picLocks noChangeAspect="1"/>
        </xdr:cNvPicPr>
      </xdr:nvPicPr>
      <xdr:blipFill>
        <a:blip r:embed="rId4"/>
        <a:stretch>
          <a:fillRect/>
        </a:stretch>
      </xdr:blipFill>
      <xdr:spPr>
        <a:xfrm>
          <a:off x="5753100" y="2505075"/>
          <a:ext cx="3533775" cy="904875"/>
        </a:xfrm>
        <a:prstGeom prst="rect">
          <a:avLst/>
        </a:prstGeom>
        <a:noFill/>
        <a:ln w="9525" cmpd="sng">
          <a:noFill/>
        </a:ln>
      </xdr:spPr>
    </xdr:pic>
    <xdr:clientData/>
  </xdr:twoCellAnchor>
  <xdr:twoCellAnchor>
    <xdr:from>
      <xdr:col>13</xdr:col>
      <xdr:colOff>28575</xdr:colOff>
      <xdr:row>14</xdr:row>
      <xdr:rowOff>57150</xdr:rowOff>
    </xdr:from>
    <xdr:to>
      <xdr:col>14</xdr:col>
      <xdr:colOff>209550</xdr:colOff>
      <xdr:row>18</xdr:row>
      <xdr:rowOff>9525</xdr:rowOff>
    </xdr:to>
    <xdr:pic>
      <xdr:nvPicPr>
        <xdr:cNvPr id="7" name="Ink 56"/>
        <xdr:cNvPicPr preferRelativeResize="1">
          <a:picLocks noChangeAspect="1"/>
        </xdr:cNvPicPr>
      </xdr:nvPicPr>
      <xdr:blipFill>
        <a:blip r:embed="rId5"/>
        <a:stretch>
          <a:fillRect/>
        </a:stretch>
      </xdr:blipFill>
      <xdr:spPr>
        <a:xfrm>
          <a:off x="8143875" y="3362325"/>
          <a:ext cx="790575" cy="676275"/>
        </a:xfrm>
        <a:prstGeom prst="rect">
          <a:avLst/>
        </a:prstGeom>
        <a:noFill/>
        <a:ln w="9525" cmpd="sng">
          <a:noFill/>
        </a:ln>
      </xdr:spPr>
    </xdr:pic>
    <xdr:clientData/>
  </xdr:twoCellAnchor>
  <xdr:twoCellAnchor>
    <xdr:from>
      <xdr:col>11</xdr:col>
      <xdr:colOff>19050</xdr:colOff>
      <xdr:row>17</xdr:row>
      <xdr:rowOff>19050</xdr:rowOff>
    </xdr:from>
    <xdr:to>
      <xdr:col>12</xdr:col>
      <xdr:colOff>314325</xdr:colOff>
      <xdr:row>19</xdr:row>
      <xdr:rowOff>0</xdr:rowOff>
    </xdr:to>
    <xdr:pic>
      <xdr:nvPicPr>
        <xdr:cNvPr id="8" name="Ink 55"/>
        <xdr:cNvPicPr preferRelativeResize="1">
          <a:picLocks noChangeAspect="1"/>
        </xdr:cNvPicPr>
      </xdr:nvPicPr>
      <xdr:blipFill>
        <a:blip r:embed="rId6"/>
        <a:stretch>
          <a:fillRect/>
        </a:stretch>
      </xdr:blipFill>
      <xdr:spPr>
        <a:xfrm>
          <a:off x="6915150" y="3886200"/>
          <a:ext cx="904875" cy="304800"/>
        </a:xfrm>
        <a:prstGeom prst="rect">
          <a:avLst/>
        </a:prstGeom>
        <a:noFill/>
        <a:ln w="9525" cmpd="sng">
          <a:noFill/>
        </a:ln>
      </xdr:spPr>
    </xdr:pic>
    <xdr:clientData/>
  </xdr:twoCellAnchor>
  <xdr:twoCellAnchor>
    <xdr:from>
      <xdr:col>13</xdr:col>
      <xdr:colOff>561975</xdr:colOff>
      <xdr:row>9</xdr:row>
      <xdr:rowOff>28575</xdr:rowOff>
    </xdr:from>
    <xdr:to>
      <xdr:col>15</xdr:col>
      <xdr:colOff>95250</xdr:colOff>
      <xdr:row>11</xdr:row>
      <xdr:rowOff>152400</xdr:rowOff>
    </xdr:to>
    <xdr:pic>
      <xdr:nvPicPr>
        <xdr:cNvPr id="9" name="Ink 38"/>
        <xdr:cNvPicPr preferRelativeResize="1">
          <a:picLocks noChangeAspect="1"/>
        </xdr:cNvPicPr>
      </xdr:nvPicPr>
      <xdr:blipFill>
        <a:blip r:embed="rId7"/>
        <a:stretch>
          <a:fillRect/>
        </a:stretch>
      </xdr:blipFill>
      <xdr:spPr>
        <a:xfrm>
          <a:off x="8677275" y="2190750"/>
          <a:ext cx="752475"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9525</xdr:rowOff>
    </xdr:from>
    <xdr:to>
      <xdr:col>8</xdr:col>
      <xdr:colOff>581025</xdr:colOff>
      <xdr:row>9</xdr:row>
      <xdr:rowOff>161925</xdr:rowOff>
    </xdr:to>
    <xdr:sp>
      <xdr:nvSpPr>
        <xdr:cNvPr id="1" name="Text 1"/>
        <xdr:cNvSpPr txBox="1">
          <a:spLocks noChangeArrowheads="1"/>
        </xdr:cNvSpPr>
      </xdr:nvSpPr>
      <xdr:spPr>
        <a:xfrm>
          <a:off x="38100" y="742950"/>
          <a:ext cx="5457825" cy="1581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calculates the probability of obtaining by chance a sample result at least as extreme as the one observed in the actual sample assuming the null hypothesis is true.  If this probability is large then the null assumption seems reasonable and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However, if the calculated probability is small the null assumption would appear to be questionable and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twoCellAnchor>
    <xdr:from>
      <xdr:col>0</xdr:col>
      <xdr:colOff>161925</xdr:colOff>
      <xdr:row>17</xdr:row>
      <xdr:rowOff>152400</xdr:rowOff>
    </xdr:from>
    <xdr:to>
      <xdr:col>8</xdr:col>
      <xdr:colOff>333375</xdr:colOff>
      <xdr:row>20</xdr:row>
      <xdr:rowOff>142875</xdr:rowOff>
    </xdr:to>
    <xdr:sp>
      <xdr:nvSpPr>
        <xdr:cNvPr id="2" name="TextBox 2"/>
        <xdr:cNvSpPr txBox="1">
          <a:spLocks noChangeArrowheads="1"/>
        </xdr:cNvSpPr>
      </xdr:nvSpPr>
      <xdr:spPr>
        <a:xfrm>
          <a:off x="161925" y="4095750"/>
          <a:ext cx="50863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FF"/>
              </a:solidFill>
              <a:latin typeface="Times New Roman"/>
              <a:ea typeface="Times New Roman"/>
              <a:cs typeface="Times New Roman"/>
            </a:rPr>
            <a:t>The p-value of .0455 is less than </a:t>
          </a:r>
          <a:r>
            <a:rPr lang="en-US" cap="none" sz="1100" b="1" i="0" u="none" baseline="0">
              <a:solidFill>
                <a:srgbClr val="0000FF"/>
              </a:solidFill>
              <a:latin typeface="Calibri"/>
              <a:ea typeface="Calibri"/>
              <a:cs typeface="Calibri"/>
            </a:rPr>
            <a:t>α</a:t>
          </a:r>
          <a:r>
            <a:rPr lang="en-US" cap="none" sz="1100" b="1" i="0" u="none" baseline="0">
              <a:solidFill>
                <a:srgbClr val="0000FF"/>
              </a:solidFill>
              <a:latin typeface="Calibri"/>
              <a:ea typeface="Calibri"/>
              <a:cs typeface="Calibri"/>
            </a:rPr>
            <a:t>=.05.  </a:t>
          </a:r>
          <a:r>
            <a:rPr lang="en-US" cap="none" sz="1100" b="1" i="0" u="none" baseline="0">
              <a:solidFill>
                <a:srgbClr val="0000FF"/>
              </a:solidFill>
              <a:latin typeface="Times New Roman"/>
              <a:ea typeface="Times New Roman"/>
              <a:cs typeface="Times New Roman"/>
            </a:rPr>
            <a:t>Hence  the conclusion is that </a:t>
          </a:r>
          <a:r>
            <a:rPr lang="en-US" cap="none" sz="1100" b="1" i="0" u="none" baseline="0">
              <a:solidFill>
                <a:srgbClr val="0000FF"/>
              </a:solidFill>
              <a:latin typeface="Times New Roman"/>
              <a:ea typeface="Times New Roman"/>
              <a:cs typeface="Times New Roman"/>
            </a:rPr>
            <a:t>the null hypothesis is rejected and </a:t>
          </a:r>
          <a:r>
            <a:rPr lang="en-US" cap="none" sz="1100" b="1" i="0" u="none" baseline="0">
              <a:solidFill>
                <a:srgbClr val="0000FF"/>
              </a:solidFill>
              <a:latin typeface="Times New Roman"/>
              <a:ea typeface="Times New Roman"/>
              <a:cs typeface="Times New Roman"/>
            </a:rPr>
            <a:t>the true proportion p is not .5.  </a:t>
          </a:r>
        </a:p>
      </xdr:txBody>
    </xdr:sp>
    <xdr:clientData/>
  </xdr:twoCellAnchor>
  <xdr:twoCellAnchor>
    <xdr:from>
      <xdr:col>14</xdr:col>
      <xdr:colOff>295275</xdr:colOff>
      <xdr:row>15</xdr:row>
      <xdr:rowOff>66675</xdr:rowOff>
    </xdr:from>
    <xdr:to>
      <xdr:col>15</xdr:col>
      <xdr:colOff>9525</xdr:colOff>
      <xdr:row>15</xdr:row>
      <xdr:rowOff>85725</xdr:rowOff>
    </xdr:to>
    <xdr:pic>
      <xdr:nvPicPr>
        <xdr:cNvPr id="3" name="Ink 35"/>
        <xdr:cNvPicPr preferRelativeResize="1">
          <a:picLocks noChangeAspect="1"/>
        </xdr:cNvPicPr>
      </xdr:nvPicPr>
      <xdr:blipFill>
        <a:blip r:embed="rId1"/>
        <a:stretch>
          <a:fillRect/>
        </a:stretch>
      </xdr:blipFill>
      <xdr:spPr>
        <a:xfrm>
          <a:off x="8867775" y="3609975"/>
          <a:ext cx="323850" cy="19050"/>
        </a:xfrm>
        <a:prstGeom prst="rect">
          <a:avLst/>
        </a:prstGeom>
        <a:noFill/>
        <a:ln w="9525" cmpd="sng">
          <a:noFill/>
        </a:ln>
      </xdr:spPr>
    </xdr:pic>
    <xdr:clientData/>
  </xdr:twoCellAnchor>
  <xdr:twoCellAnchor>
    <xdr:from>
      <xdr:col>9</xdr:col>
      <xdr:colOff>9525</xdr:colOff>
      <xdr:row>15</xdr:row>
      <xdr:rowOff>19050</xdr:rowOff>
    </xdr:from>
    <xdr:to>
      <xdr:col>14</xdr:col>
      <xdr:colOff>428625</xdr:colOff>
      <xdr:row>15</xdr:row>
      <xdr:rowOff>133350</xdr:rowOff>
    </xdr:to>
    <xdr:pic>
      <xdr:nvPicPr>
        <xdr:cNvPr id="4" name="Ink 29"/>
        <xdr:cNvPicPr preferRelativeResize="1">
          <a:picLocks noChangeAspect="1"/>
        </xdr:cNvPicPr>
      </xdr:nvPicPr>
      <xdr:blipFill>
        <a:blip r:embed="rId2"/>
        <a:stretch>
          <a:fillRect/>
        </a:stretch>
      </xdr:blipFill>
      <xdr:spPr>
        <a:xfrm>
          <a:off x="5534025" y="3562350"/>
          <a:ext cx="3467100" cy="114300"/>
        </a:xfrm>
        <a:prstGeom prst="rect">
          <a:avLst/>
        </a:prstGeom>
        <a:noFill/>
        <a:ln w="9525" cmpd="sng">
          <a:noFill/>
        </a:ln>
      </xdr:spPr>
    </xdr:pic>
    <xdr:clientData/>
  </xdr:twoCellAnchor>
  <xdr:twoCellAnchor>
    <xdr:from>
      <xdr:col>9</xdr:col>
      <xdr:colOff>76200</xdr:colOff>
      <xdr:row>11</xdr:row>
      <xdr:rowOff>142875</xdr:rowOff>
    </xdr:from>
    <xdr:to>
      <xdr:col>14</xdr:col>
      <xdr:colOff>561975</xdr:colOff>
      <xdr:row>15</xdr:row>
      <xdr:rowOff>104775</xdr:rowOff>
    </xdr:to>
    <xdr:pic>
      <xdr:nvPicPr>
        <xdr:cNvPr id="5" name="Ink 30"/>
        <xdr:cNvPicPr preferRelativeResize="1">
          <a:picLocks noChangeAspect="1"/>
        </xdr:cNvPicPr>
      </xdr:nvPicPr>
      <xdr:blipFill>
        <a:blip r:embed="rId3"/>
        <a:stretch>
          <a:fillRect/>
        </a:stretch>
      </xdr:blipFill>
      <xdr:spPr>
        <a:xfrm>
          <a:off x="5600700" y="2743200"/>
          <a:ext cx="3533775" cy="904875"/>
        </a:xfrm>
        <a:prstGeom prst="rect">
          <a:avLst/>
        </a:prstGeom>
        <a:noFill/>
        <a:ln w="9525" cmpd="sng">
          <a:noFill/>
        </a:ln>
      </xdr:spPr>
    </xdr:pic>
    <xdr:clientData/>
  </xdr:twoCellAnchor>
  <xdr:twoCellAnchor>
    <xdr:from>
      <xdr:col>13</xdr:col>
      <xdr:colOff>28575</xdr:colOff>
      <xdr:row>15</xdr:row>
      <xdr:rowOff>57150</xdr:rowOff>
    </xdr:from>
    <xdr:to>
      <xdr:col>14</xdr:col>
      <xdr:colOff>209550</xdr:colOff>
      <xdr:row>19</xdr:row>
      <xdr:rowOff>9525</xdr:rowOff>
    </xdr:to>
    <xdr:pic>
      <xdr:nvPicPr>
        <xdr:cNvPr id="6" name="Ink 58"/>
        <xdr:cNvPicPr preferRelativeResize="1">
          <a:picLocks noChangeAspect="1"/>
        </xdr:cNvPicPr>
      </xdr:nvPicPr>
      <xdr:blipFill>
        <a:blip r:embed="rId4"/>
        <a:stretch>
          <a:fillRect/>
        </a:stretch>
      </xdr:blipFill>
      <xdr:spPr>
        <a:xfrm>
          <a:off x="7991475" y="3600450"/>
          <a:ext cx="790575" cy="676275"/>
        </a:xfrm>
        <a:prstGeom prst="rect">
          <a:avLst/>
        </a:prstGeom>
        <a:noFill/>
        <a:ln w="9525" cmpd="sng">
          <a:noFill/>
        </a:ln>
      </xdr:spPr>
    </xdr:pic>
    <xdr:clientData/>
  </xdr:twoCellAnchor>
  <xdr:twoCellAnchor>
    <xdr:from>
      <xdr:col>11</xdr:col>
      <xdr:colOff>19050</xdr:colOff>
      <xdr:row>18</xdr:row>
      <xdr:rowOff>19050</xdr:rowOff>
    </xdr:from>
    <xdr:to>
      <xdr:col>12</xdr:col>
      <xdr:colOff>314325</xdr:colOff>
      <xdr:row>20</xdr:row>
      <xdr:rowOff>0</xdr:rowOff>
    </xdr:to>
    <xdr:pic>
      <xdr:nvPicPr>
        <xdr:cNvPr id="7" name="Ink 57"/>
        <xdr:cNvPicPr preferRelativeResize="1">
          <a:picLocks noChangeAspect="1"/>
        </xdr:cNvPicPr>
      </xdr:nvPicPr>
      <xdr:blipFill>
        <a:blip r:embed="rId5"/>
        <a:stretch>
          <a:fillRect/>
        </a:stretch>
      </xdr:blipFill>
      <xdr:spPr>
        <a:xfrm>
          <a:off x="6762750" y="4124325"/>
          <a:ext cx="904875" cy="304800"/>
        </a:xfrm>
        <a:prstGeom prst="rect">
          <a:avLst/>
        </a:prstGeom>
        <a:noFill/>
        <a:ln w="9525" cmpd="sng">
          <a:noFill/>
        </a:ln>
      </xdr:spPr>
    </xdr:pic>
    <xdr:clientData/>
  </xdr:twoCellAnchor>
  <xdr:twoCellAnchor>
    <xdr:from>
      <xdr:col>14</xdr:col>
      <xdr:colOff>85725</xdr:colOff>
      <xdr:row>12</xdr:row>
      <xdr:rowOff>9525</xdr:rowOff>
    </xdr:from>
    <xdr:to>
      <xdr:col>15</xdr:col>
      <xdr:colOff>104775</xdr:colOff>
      <xdr:row>15</xdr:row>
      <xdr:rowOff>38100</xdr:rowOff>
    </xdr:to>
    <xdr:pic>
      <xdr:nvPicPr>
        <xdr:cNvPr id="8" name="Ink 59"/>
        <xdr:cNvPicPr preferRelativeResize="1">
          <a:picLocks noChangeAspect="1"/>
        </xdr:cNvPicPr>
      </xdr:nvPicPr>
      <xdr:blipFill>
        <a:blip r:embed="rId6"/>
        <a:stretch>
          <a:fillRect/>
        </a:stretch>
      </xdr:blipFill>
      <xdr:spPr>
        <a:xfrm>
          <a:off x="8658225" y="2857500"/>
          <a:ext cx="628650" cy="723900"/>
        </a:xfrm>
        <a:prstGeom prst="rect">
          <a:avLst/>
        </a:prstGeom>
        <a:noFill/>
        <a:ln w="9525" cmpd="sng">
          <a:noFill/>
        </a:ln>
      </xdr:spPr>
    </xdr:pic>
    <xdr:clientData/>
  </xdr:twoCellAnchor>
  <xdr:twoCellAnchor>
    <xdr:from>
      <xdr:col>9</xdr:col>
      <xdr:colOff>219075</xdr:colOff>
      <xdr:row>13</xdr:row>
      <xdr:rowOff>152400</xdr:rowOff>
    </xdr:from>
    <xdr:to>
      <xdr:col>9</xdr:col>
      <xdr:colOff>371475</xdr:colOff>
      <xdr:row>14</xdr:row>
      <xdr:rowOff>19050</xdr:rowOff>
    </xdr:to>
    <xdr:pic>
      <xdr:nvPicPr>
        <xdr:cNvPr id="9" name="Ink 38"/>
        <xdr:cNvPicPr preferRelativeResize="1">
          <a:picLocks noChangeAspect="1"/>
        </xdr:cNvPicPr>
      </xdr:nvPicPr>
      <xdr:blipFill>
        <a:blip r:embed="rId7"/>
        <a:stretch>
          <a:fillRect/>
        </a:stretch>
      </xdr:blipFill>
      <xdr:spPr>
        <a:xfrm>
          <a:off x="5743575" y="3248025"/>
          <a:ext cx="152400" cy="114300"/>
        </a:xfrm>
        <a:prstGeom prst="rect">
          <a:avLst/>
        </a:prstGeom>
        <a:noFill/>
        <a:ln w="9525" cmpd="sng">
          <a:noFill/>
        </a:ln>
      </xdr:spPr>
    </xdr:pic>
    <xdr:clientData/>
  </xdr:twoCellAnchor>
  <xdr:twoCellAnchor>
    <xdr:from>
      <xdr:col>9</xdr:col>
      <xdr:colOff>209550</xdr:colOff>
      <xdr:row>13</xdr:row>
      <xdr:rowOff>219075</xdr:rowOff>
    </xdr:from>
    <xdr:to>
      <xdr:col>14</xdr:col>
      <xdr:colOff>123825</xdr:colOff>
      <xdr:row>14</xdr:row>
      <xdr:rowOff>38100</xdr:rowOff>
    </xdr:to>
    <xdr:pic>
      <xdr:nvPicPr>
        <xdr:cNvPr id="10" name="Ink 40"/>
        <xdr:cNvPicPr preferRelativeResize="1">
          <a:picLocks noChangeAspect="1"/>
        </xdr:cNvPicPr>
      </xdr:nvPicPr>
      <xdr:blipFill>
        <a:blip r:embed="rId8"/>
        <a:stretch>
          <a:fillRect/>
        </a:stretch>
      </xdr:blipFill>
      <xdr:spPr>
        <a:xfrm>
          <a:off x="5734050" y="3314700"/>
          <a:ext cx="2962275" cy="66675"/>
        </a:xfrm>
        <a:prstGeom prst="rect">
          <a:avLst/>
        </a:prstGeom>
        <a:noFill/>
        <a:ln w="9525" cmpd="sng">
          <a:noFill/>
        </a:ln>
      </xdr:spPr>
    </xdr:pic>
    <xdr:clientData/>
  </xdr:twoCellAnchor>
  <xdr:twoCellAnchor>
    <xdr:from>
      <xdr:col>11</xdr:col>
      <xdr:colOff>47625</xdr:colOff>
      <xdr:row>12</xdr:row>
      <xdr:rowOff>123825</xdr:rowOff>
    </xdr:from>
    <xdr:to>
      <xdr:col>12</xdr:col>
      <xdr:colOff>361950</xdr:colOff>
      <xdr:row>13</xdr:row>
      <xdr:rowOff>85725</xdr:rowOff>
    </xdr:to>
    <xdr:pic>
      <xdr:nvPicPr>
        <xdr:cNvPr id="11" name="Ink 61"/>
        <xdr:cNvPicPr preferRelativeResize="1">
          <a:picLocks noChangeAspect="1"/>
        </xdr:cNvPicPr>
      </xdr:nvPicPr>
      <xdr:blipFill>
        <a:blip r:embed="rId9"/>
        <a:stretch>
          <a:fillRect/>
        </a:stretch>
      </xdr:blipFill>
      <xdr:spPr>
        <a:xfrm>
          <a:off x="6791325" y="2971800"/>
          <a:ext cx="923925" cy="209550"/>
        </a:xfrm>
        <a:prstGeom prst="rect">
          <a:avLst/>
        </a:prstGeom>
        <a:noFill/>
        <a:ln w="9525" cmpd="sng">
          <a:noFill/>
        </a:ln>
      </xdr:spPr>
    </xdr:pic>
    <xdr:clientData/>
  </xdr:twoCellAnchor>
  <xdr:twoCellAnchor>
    <xdr:from>
      <xdr:col>14</xdr:col>
      <xdr:colOff>257175</xdr:colOff>
      <xdr:row>13</xdr:row>
      <xdr:rowOff>219075</xdr:rowOff>
    </xdr:from>
    <xdr:to>
      <xdr:col>15</xdr:col>
      <xdr:colOff>200025</xdr:colOff>
      <xdr:row>14</xdr:row>
      <xdr:rowOff>180975</xdr:rowOff>
    </xdr:to>
    <xdr:pic>
      <xdr:nvPicPr>
        <xdr:cNvPr id="12" name="Ink 62"/>
        <xdr:cNvPicPr preferRelativeResize="1">
          <a:picLocks noChangeAspect="1"/>
        </xdr:cNvPicPr>
      </xdr:nvPicPr>
      <xdr:blipFill>
        <a:blip r:embed="rId10"/>
        <a:stretch>
          <a:fillRect/>
        </a:stretch>
      </xdr:blipFill>
      <xdr:spPr>
        <a:xfrm>
          <a:off x="8829675" y="3314700"/>
          <a:ext cx="552450" cy="209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19050</xdr:rowOff>
    </xdr:from>
    <xdr:to>
      <xdr:col>14</xdr:col>
      <xdr:colOff>447675</xdr:colOff>
      <xdr:row>26</xdr:row>
      <xdr:rowOff>104775</xdr:rowOff>
    </xdr:to>
    <xdr:sp>
      <xdr:nvSpPr>
        <xdr:cNvPr id="1" name="TextBox 1"/>
        <xdr:cNvSpPr txBox="1">
          <a:spLocks noChangeArrowheads="1"/>
        </xdr:cNvSpPr>
      </xdr:nvSpPr>
      <xdr:spPr>
        <a:xfrm>
          <a:off x="5391150" y="19050"/>
          <a:ext cx="3486150" cy="446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Since the sample </a:t>
          </a:r>
          <a:r>
            <a:rPr lang="en-US" cap="none" sz="1100" b="0" i="0" u="none" baseline="0">
              <a:solidFill>
                <a:srgbClr val="000000"/>
              </a:solidFill>
              <a:latin typeface="Times New Roman"/>
              <a:ea typeface="Times New Roman"/>
              <a:cs typeface="Times New Roman"/>
            </a:rPr>
            <a:t>standard deviation is used to calculate the Standard Error of the Mean, then the t distribution with degrees of freedom = (n-1) accounts for the extra variation that is introduced because of the sample measure of spread being used rather than the actual phenomenon value.   
</a:t>
          </a:r>
          <a:r>
            <a:rPr lang="en-US" cap="none" sz="1100" b="1" i="0" u="none" baseline="0">
              <a:solidFill>
                <a:srgbClr val="FF0000"/>
              </a:solidFill>
              <a:latin typeface="Arial"/>
              <a:ea typeface="Arial"/>
              <a:cs typeface="Arial"/>
            </a:rPr>
            <a:t>Use </a:t>
          </a:r>
          <a:r>
            <a:rPr lang="en-US" cap="none" sz="1100" b="1" i="0" u="none" baseline="0">
              <a:solidFill>
                <a:srgbClr val="FF0000"/>
              </a:solidFill>
              <a:latin typeface="Arial"/>
              <a:ea typeface="Arial"/>
              <a:cs typeface="Arial"/>
            </a:rPr>
            <a:t>the t-distribution </a:t>
          </a:r>
          <a:r>
            <a:rPr lang="en-US" cap="none" sz="1100" b="1" i="0" u="none" baseline="0">
              <a:solidFill>
                <a:srgbClr val="FF0000"/>
              </a:solidFill>
              <a:latin typeface="Arial"/>
              <a:ea typeface="Arial"/>
              <a:cs typeface="Arial"/>
            </a:rPr>
            <a:t>if the inference process for either a confidence interval or a test of hypothesis uses a variance or standard deviation calculated from sample data.  </a:t>
          </a:r>
        </a:p>
      </xdr:txBody>
    </xdr:sp>
    <xdr:clientData/>
  </xdr:twoCellAnchor>
  <xdr:twoCellAnchor>
    <xdr:from>
      <xdr:col>0</xdr:col>
      <xdr:colOff>38100</xdr:colOff>
      <xdr:row>16</xdr:row>
      <xdr:rowOff>9525</xdr:rowOff>
    </xdr:from>
    <xdr:to>
      <xdr:col>8</xdr:col>
      <xdr:colOff>552450</xdr:colOff>
      <xdr:row>20</xdr:row>
      <xdr:rowOff>9525</xdr:rowOff>
    </xdr:to>
    <xdr:sp>
      <xdr:nvSpPr>
        <xdr:cNvPr id="2" name="TextBox 2"/>
        <xdr:cNvSpPr txBox="1">
          <a:spLocks noChangeArrowheads="1"/>
        </xdr:cNvSpPr>
      </xdr:nvSpPr>
      <xdr:spPr>
        <a:xfrm>
          <a:off x="38100" y="2771775"/>
          <a:ext cx="528637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Arial"/>
              <a:ea typeface="Arial"/>
              <a:cs typeface="Arial"/>
            </a:rPr>
            <a:t>Since  </a:t>
          </a:r>
          <a:r>
            <a:rPr lang="en-US" cap="none" sz="1100" b="1" i="0" u="none" baseline="0">
              <a:solidFill>
                <a:srgbClr val="008000"/>
              </a:solidFill>
              <a:latin typeface="Arial"/>
              <a:ea typeface="Arial"/>
              <a:cs typeface="Arial"/>
            </a:rPr>
            <a:t>≠</a:t>
          </a:r>
          <a:r>
            <a:rPr lang="en-US" cap="none" sz="1100" b="0" i="0" u="none" baseline="0">
              <a:solidFill>
                <a:srgbClr val="008000"/>
              </a:solidFill>
              <a:latin typeface="Arial"/>
              <a:ea typeface="Arial"/>
              <a:cs typeface="Arial"/>
            </a:rPr>
            <a:t> is in the alternate hypothesis then the test would be a 2-tail test. </a:t>
          </a:r>
          <a:r>
            <a:rPr lang="en-US" cap="none" sz="1100" b="0" i="0" u="none" baseline="0">
              <a:solidFill>
                <a:srgbClr val="008000"/>
              </a:solidFill>
              <a:latin typeface="Arial"/>
              <a:ea typeface="Arial"/>
              <a:cs typeface="Arial"/>
            </a:rPr>
            <a: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&gt;</a:t>
          </a:r>
          <a:r>
            <a:rPr lang="en-US" cap="none" sz="1100" b="0" i="0" u="none" baseline="0">
              <a:solidFill>
                <a:srgbClr val="008000"/>
              </a:solidFill>
              <a:latin typeface="Arial"/>
              <a:ea typeface="Arial"/>
              <a:cs typeface="Arial"/>
            </a:rPr>
            <a:t> is in the alternate hypothesis</a:t>
          </a:r>
          <a:r>
            <a:rPr lang="en-US" cap="none" sz="1100" b="0" i="0" u="none" baseline="0">
              <a:solidFill>
                <a:srgbClr val="008000"/>
              </a:solidFill>
              <a:latin typeface="Arial"/>
              <a:ea typeface="Arial"/>
              <a:cs typeface="Arial"/>
            </a:rPr>
            <a:t> then this is a 1-tail upper-tail test.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&lt;</a:t>
          </a:r>
          <a:r>
            <a:rPr lang="en-US" cap="none" sz="1100" b="0" i="0" u="none" baseline="0">
              <a:solidFill>
                <a:srgbClr val="008000"/>
              </a:solidFill>
              <a:latin typeface="Arial"/>
              <a:ea typeface="Arial"/>
              <a:cs typeface="Arial"/>
            </a:rPr>
            <a:t> is in the alternate hypothesis then the test would be a 1-tail lower-tail test. 
</a:t>
          </a:r>
        </a:p>
      </xdr:txBody>
    </xdr:sp>
    <xdr:clientData/>
  </xdr:twoCellAnchor>
  <xdr:twoCellAnchor>
    <xdr:from>
      <xdr:col>0</xdr:col>
      <xdr:colOff>9525</xdr:colOff>
      <xdr:row>8</xdr:row>
      <xdr:rowOff>152400</xdr:rowOff>
    </xdr:from>
    <xdr:to>
      <xdr:col>8</xdr:col>
      <xdr:colOff>600075</xdr:colOff>
      <xdr:row>10</xdr:row>
      <xdr:rowOff>133350</xdr:rowOff>
    </xdr:to>
    <xdr:sp>
      <xdr:nvSpPr>
        <xdr:cNvPr id="3" name="TextBox 3"/>
        <xdr:cNvSpPr txBox="1">
          <a:spLocks noChangeArrowheads="1"/>
        </xdr:cNvSpPr>
      </xdr:nvSpPr>
      <xdr:spPr>
        <a:xfrm>
          <a:off x="9525" y="1619250"/>
          <a:ext cx="536257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Calibri"/>
              <a:ea typeface="Calibri"/>
              <a:cs typeface="Calibri"/>
            </a:rPr>
            <a:t>The test statistic is negative &amp; the TDIST</a:t>
          </a:r>
          <a:r>
            <a:rPr lang="en-US" cap="none" sz="1100" b="1" i="0" u="none" baseline="0">
              <a:solidFill>
                <a:srgbClr val="993300"/>
              </a:solidFill>
              <a:latin typeface="Calibri"/>
              <a:ea typeface="Calibri"/>
              <a:cs typeface="Calibri"/>
            </a:rPr>
            <a:t> function requires a non-negative input.</a:t>
          </a:r>
        </a:p>
      </xdr:txBody>
    </xdr:sp>
    <xdr:clientData/>
  </xdr:twoCellAnchor>
  <xdr:twoCellAnchor>
    <xdr:from>
      <xdr:col>9</xdr:col>
      <xdr:colOff>19050</xdr:colOff>
      <xdr:row>9</xdr:row>
      <xdr:rowOff>114300</xdr:rowOff>
    </xdr:from>
    <xdr:to>
      <xdr:col>10</xdr:col>
      <xdr:colOff>428625</xdr:colOff>
      <xdr:row>17</xdr:row>
      <xdr:rowOff>85725</xdr:rowOff>
    </xdr:to>
    <xdr:pic>
      <xdr:nvPicPr>
        <xdr:cNvPr id="4" name="Ink 10"/>
        <xdr:cNvPicPr preferRelativeResize="1">
          <a:picLocks noChangeAspect="1"/>
        </xdr:cNvPicPr>
      </xdr:nvPicPr>
      <xdr:blipFill>
        <a:blip r:embed="rId1"/>
        <a:stretch>
          <a:fillRect/>
        </a:stretch>
      </xdr:blipFill>
      <xdr:spPr>
        <a:xfrm>
          <a:off x="5400675" y="1743075"/>
          <a:ext cx="1019175" cy="1266825"/>
        </a:xfrm>
        <a:prstGeom prst="rect">
          <a:avLst/>
        </a:prstGeom>
        <a:noFill/>
        <a:ln w="9525" cmpd="sng">
          <a:noFill/>
        </a:ln>
      </xdr:spPr>
    </xdr:pic>
    <xdr:clientData/>
  </xdr:twoCellAnchor>
  <xdr:twoCellAnchor>
    <xdr:from>
      <xdr:col>13</xdr:col>
      <xdr:colOff>133350</xdr:colOff>
      <xdr:row>9</xdr:row>
      <xdr:rowOff>9525</xdr:rowOff>
    </xdr:from>
    <xdr:to>
      <xdr:col>13</xdr:col>
      <xdr:colOff>419100</xdr:colOff>
      <xdr:row>10</xdr:row>
      <xdr:rowOff>76200</xdr:rowOff>
    </xdr:to>
    <xdr:pic>
      <xdr:nvPicPr>
        <xdr:cNvPr id="5" name="Ink 11"/>
        <xdr:cNvPicPr preferRelativeResize="1">
          <a:picLocks noChangeAspect="1"/>
        </xdr:cNvPicPr>
      </xdr:nvPicPr>
      <xdr:blipFill>
        <a:blip r:embed="rId2"/>
        <a:stretch>
          <a:fillRect/>
        </a:stretch>
      </xdr:blipFill>
      <xdr:spPr>
        <a:xfrm>
          <a:off x="7953375" y="1638300"/>
          <a:ext cx="285750" cy="228600"/>
        </a:xfrm>
        <a:prstGeom prst="rect">
          <a:avLst/>
        </a:prstGeom>
        <a:noFill/>
        <a:ln w="9525" cmpd="sng">
          <a:noFill/>
        </a:ln>
      </xdr:spPr>
    </xdr:pic>
    <xdr:clientData/>
  </xdr:twoCellAnchor>
  <xdr:twoCellAnchor>
    <xdr:from>
      <xdr:col>13</xdr:col>
      <xdr:colOff>504825</xdr:colOff>
      <xdr:row>9</xdr:row>
      <xdr:rowOff>123825</xdr:rowOff>
    </xdr:from>
    <xdr:to>
      <xdr:col>13</xdr:col>
      <xdr:colOff>571500</xdr:colOff>
      <xdr:row>10</xdr:row>
      <xdr:rowOff>57150</xdr:rowOff>
    </xdr:to>
    <xdr:pic>
      <xdr:nvPicPr>
        <xdr:cNvPr id="6" name="Ink 12"/>
        <xdr:cNvPicPr preferRelativeResize="1">
          <a:picLocks noChangeAspect="1"/>
        </xdr:cNvPicPr>
      </xdr:nvPicPr>
      <xdr:blipFill>
        <a:blip r:embed="rId3"/>
        <a:stretch>
          <a:fillRect/>
        </a:stretch>
      </xdr:blipFill>
      <xdr:spPr>
        <a:xfrm>
          <a:off x="8324850" y="1752600"/>
          <a:ext cx="66675" cy="95250"/>
        </a:xfrm>
        <a:prstGeom prst="rect">
          <a:avLst/>
        </a:prstGeom>
        <a:noFill/>
        <a:ln w="9525" cmpd="sng">
          <a:noFill/>
        </a:ln>
      </xdr:spPr>
    </xdr:pic>
    <xdr:clientData/>
  </xdr:twoCellAnchor>
  <xdr:twoCellAnchor>
    <xdr:from>
      <xdr:col>14</xdr:col>
      <xdr:colOff>47625</xdr:colOff>
      <xdr:row>9</xdr:row>
      <xdr:rowOff>57150</xdr:rowOff>
    </xdr:from>
    <xdr:to>
      <xdr:col>14</xdr:col>
      <xdr:colOff>285750</xdr:colOff>
      <xdr:row>10</xdr:row>
      <xdr:rowOff>66675</xdr:rowOff>
    </xdr:to>
    <xdr:pic>
      <xdr:nvPicPr>
        <xdr:cNvPr id="7" name="Ink 13"/>
        <xdr:cNvPicPr preferRelativeResize="1">
          <a:picLocks noChangeAspect="1"/>
        </xdr:cNvPicPr>
      </xdr:nvPicPr>
      <xdr:blipFill>
        <a:blip r:embed="rId4"/>
        <a:stretch>
          <a:fillRect/>
        </a:stretch>
      </xdr:blipFill>
      <xdr:spPr>
        <a:xfrm>
          <a:off x="8477250" y="1685925"/>
          <a:ext cx="238125" cy="171450"/>
        </a:xfrm>
        <a:prstGeom prst="rect">
          <a:avLst/>
        </a:prstGeom>
        <a:noFill/>
        <a:ln w="9525" cmpd="sng">
          <a:noFill/>
        </a:ln>
      </xdr:spPr>
    </xdr:pic>
    <xdr:clientData/>
  </xdr:twoCellAnchor>
  <xdr:twoCellAnchor>
    <xdr:from>
      <xdr:col>12</xdr:col>
      <xdr:colOff>438150</xdr:colOff>
      <xdr:row>10</xdr:row>
      <xdr:rowOff>142875</xdr:rowOff>
    </xdr:from>
    <xdr:to>
      <xdr:col>14</xdr:col>
      <xdr:colOff>438150</xdr:colOff>
      <xdr:row>17</xdr:row>
      <xdr:rowOff>66675</xdr:rowOff>
    </xdr:to>
    <xdr:pic>
      <xdr:nvPicPr>
        <xdr:cNvPr id="8" name="Ink 14"/>
        <xdr:cNvPicPr preferRelativeResize="1">
          <a:picLocks noChangeAspect="1"/>
        </xdr:cNvPicPr>
      </xdr:nvPicPr>
      <xdr:blipFill>
        <a:blip r:embed="rId5"/>
        <a:stretch>
          <a:fillRect/>
        </a:stretch>
      </xdr:blipFill>
      <xdr:spPr>
        <a:xfrm>
          <a:off x="7648575" y="1933575"/>
          <a:ext cx="1219200" cy="1057275"/>
        </a:xfrm>
        <a:prstGeom prst="rect">
          <a:avLst/>
        </a:prstGeom>
        <a:noFill/>
        <a:ln w="9525" cmpd="sng">
          <a:noFill/>
        </a:ln>
      </xdr:spPr>
    </xdr:pic>
    <xdr:clientData/>
  </xdr:twoCellAnchor>
  <xdr:twoCellAnchor>
    <xdr:from>
      <xdr:col>9</xdr:col>
      <xdr:colOff>104775</xdr:colOff>
      <xdr:row>14</xdr:row>
      <xdr:rowOff>152400</xdr:rowOff>
    </xdr:from>
    <xdr:to>
      <xdr:col>10</xdr:col>
      <xdr:colOff>180975</xdr:colOff>
      <xdr:row>15</xdr:row>
      <xdr:rowOff>123825</xdr:rowOff>
    </xdr:to>
    <xdr:pic>
      <xdr:nvPicPr>
        <xdr:cNvPr id="9" name="Ink 15"/>
        <xdr:cNvPicPr preferRelativeResize="1">
          <a:picLocks noChangeAspect="1"/>
        </xdr:cNvPicPr>
      </xdr:nvPicPr>
      <xdr:blipFill>
        <a:blip r:embed="rId6"/>
        <a:stretch>
          <a:fillRect/>
        </a:stretch>
      </xdr:blipFill>
      <xdr:spPr>
        <a:xfrm>
          <a:off x="5486400" y="2590800"/>
          <a:ext cx="685800" cy="133350"/>
        </a:xfrm>
        <a:prstGeom prst="rect">
          <a:avLst/>
        </a:prstGeom>
        <a:noFill/>
        <a:ln w="9525" cmpd="sng">
          <a:noFill/>
        </a:ln>
      </xdr:spPr>
    </xdr:pic>
    <xdr:clientData/>
  </xdr:twoCellAnchor>
  <xdr:twoCellAnchor>
    <xdr:from>
      <xdr:col>13</xdr:col>
      <xdr:colOff>228600</xdr:colOff>
      <xdr:row>14</xdr:row>
      <xdr:rowOff>9525</xdr:rowOff>
    </xdr:from>
    <xdr:to>
      <xdr:col>14</xdr:col>
      <xdr:colOff>438150</xdr:colOff>
      <xdr:row>15</xdr:row>
      <xdr:rowOff>47625</xdr:rowOff>
    </xdr:to>
    <xdr:pic>
      <xdr:nvPicPr>
        <xdr:cNvPr id="10" name="Ink 16"/>
        <xdr:cNvPicPr preferRelativeResize="1">
          <a:picLocks noChangeAspect="1"/>
        </xdr:cNvPicPr>
      </xdr:nvPicPr>
      <xdr:blipFill>
        <a:blip r:embed="rId7"/>
        <a:stretch>
          <a:fillRect/>
        </a:stretch>
      </xdr:blipFill>
      <xdr:spPr>
        <a:xfrm>
          <a:off x="8048625" y="2447925"/>
          <a:ext cx="819150" cy="200025"/>
        </a:xfrm>
        <a:prstGeom prst="rect">
          <a:avLst/>
        </a:prstGeom>
        <a:noFill/>
        <a:ln w="9525" cmpd="sng">
          <a:noFill/>
        </a:ln>
      </xdr:spPr>
    </xdr:pic>
    <xdr:clientData/>
  </xdr:twoCellAnchor>
  <xdr:twoCellAnchor>
    <xdr:from>
      <xdr:col>9</xdr:col>
      <xdr:colOff>76200</xdr:colOff>
      <xdr:row>15</xdr:row>
      <xdr:rowOff>76200</xdr:rowOff>
    </xdr:from>
    <xdr:to>
      <xdr:col>14</xdr:col>
      <xdr:colOff>466725</xdr:colOff>
      <xdr:row>16</xdr:row>
      <xdr:rowOff>47625</xdr:rowOff>
    </xdr:to>
    <xdr:pic>
      <xdr:nvPicPr>
        <xdr:cNvPr id="11" name="Ink 17"/>
        <xdr:cNvPicPr preferRelativeResize="1">
          <a:picLocks noChangeAspect="1"/>
        </xdr:cNvPicPr>
      </xdr:nvPicPr>
      <xdr:blipFill>
        <a:blip r:embed="rId8"/>
        <a:stretch>
          <a:fillRect/>
        </a:stretch>
      </xdr:blipFill>
      <xdr:spPr>
        <a:xfrm>
          <a:off x="5457825" y="2676525"/>
          <a:ext cx="3438525" cy="133350"/>
        </a:xfrm>
        <a:prstGeom prst="rect">
          <a:avLst/>
        </a:prstGeom>
        <a:noFill/>
        <a:ln w="9525" cmpd="sng">
          <a:noFill/>
        </a:ln>
      </xdr:spPr>
    </xdr:pic>
    <xdr:clientData/>
  </xdr:twoCellAnchor>
  <xdr:twoCellAnchor>
    <xdr:from>
      <xdr:col>9</xdr:col>
      <xdr:colOff>247650</xdr:colOff>
      <xdr:row>11</xdr:row>
      <xdr:rowOff>76200</xdr:rowOff>
    </xdr:from>
    <xdr:to>
      <xdr:col>14</xdr:col>
      <xdr:colOff>428625</xdr:colOff>
      <xdr:row>16</xdr:row>
      <xdr:rowOff>47625</xdr:rowOff>
    </xdr:to>
    <xdr:pic>
      <xdr:nvPicPr>
        <xdr:cNvPr id="12" name="Ink 18"/>
        <xdr:cNvPicPr preferRelativeResize="1">
          <a:picLocks noChangeAspect="1"/>
        </xdr:cNvPicPr>
      </xdr:nvPicPr>
      <xdr:blipFill>
        <a:blip r:embed="rId9"/>
        <a:stretch>
          <a:fillRect/>
        </a:stretch>
      </xdr:blipFill>
      <xdr:spPr>
        <a:xfrm>
          <a:off x="5629275" y="2028825"/>
          <a:ext cx="3228975" cy="781050"/>
        </a:xfrm>
        <a:prstGeom prst="rect">
          <a:avLst/>
        </a:prstGeom>
        <a:noFill/>
        <a:ln w="9525" cmpd="sng">
          <a:noFill/>
        </a:ln>
      </xdr:spPr>
    </xdr:pic>
    <xdr:clientData/>
  </xdr:twoCellAnchor>
  <xdr:twoCellAnchor>
    <xdr:from>
      <xdr:col>10</xdr:col>
      <xdr:colOff>323850</xdr:colOff>
      <xdr:row>11</xdr:row>
      <xdr:rowOff>66675</xdr:rowOff>
    </xdr:from>
    <xdr:to>
      <xdr:col>11</xdr:col>
      <xdr:colOff>95250</xdr:colOff>
      <xdr:row>19</xdr:row>
      <xdr:rowOff>66675</xdr:rowOff>
    </xdr:to>
    <xdr:pic>
      <xdr:nvPicPr>
        <xdr:cNvPr id="13" name="Ink 20"/>
        <xdr:cNvPicPr preferRelativeResize="1">
          <a:picLocks noChangeAspect="1"/>
        </xdr:cNvPicPr>
      </xdr:nvPicPr>
      <xdr:blipFill>
        <a:blip r:embed="rId10"/>
        <a:stretch>
          <a:fillRect/>
        </a:stretch>
      </xdr:blipFill>
      <xdr:spPr>
        <a:xfrm>
          <a:off x="6315075" y="2019300"/>
          <a:ext cx="381000" cy="1295400"/>
        </a:xfrm>
        <a:prstGeom prst="rect">
          <a:avLst/>
        </a:prstGeom>
        <a:noFill/>
        <a:ln w="9525" cmpd="sng">
          <a:noFill/>
        </a:ln>
      </xdr:spPr>
    </xdr:pic>
    <xdr:clientData/>
  </xdr:twoCellAnchor>
  <xdr:twoCellAnchor>
    <xdr:from>
      <xdr:col>9</xdr:col>
      <xdr:colOff>342900</xdr:colOff>
      <xdr:row>13</xdr:row>
      <xdr:rowOff>114300</xdr:rowOff>
    </xdr:from>
    <xdr:to>
      <xdr:col>10</xdr:col>
      <xdr:colOff>542925</xdr:colOff>
      <xdr:row>19</xdr:row>
      <xdr:rowOff>95250</xdr:rowOff>
    </xdr:to>
    <xdr:pic>
      <xdr:nvPicPr>
        <xdr:cNvPr id="14" name="Ink 22"/>
        <xdr:cNvPicPr preferRelativeResize="1">
          <a:picLocks noChangeAspect="1"/>
        </xdr:cNvPicPr>
      </xdr:nvPicPr>
      <xdr:blipFill>
        <a:blip r:embed="rId11"/>
        <a:stretch>
          <a:fillRect/>
        </a:stretch>
      </xdr:blipFill>
      <xdr:spPr>
        <a:xfrm>
          <a:off x="5724525" y="2390775"/>
          <a:ext cx="809625" cy="952500"/>
        </a:xfrm>
        <a:prstGeom prst="rect">
          <a:avLst/>
        </a:prstGeom>
        <a:noFill/>
        <a:ln w="9525" cmpd="sng">
          <a:noFill/>
        </a:ln>
      </xdr:spPr>
    </xdr:pic>
    <xdr:clientData/>
  </xdr:twoCellAnchor>
  <xdr:twoCellAnchor>
    <xdr:from>
      <xdr:col>9</xdr:col>
      <xdr:colOff>76200</xdr:colOff>
      <xdr:row>20</xdr:row>
      <xdr:rowOff>19050</xdr:rowOff>
    </xdr:from>
    <xdr:to>
      <xdr:col>9</xdr:col>
      <xdr:colOff>504825</xdr:colOff>
      <xdr:row>21</xdr:row>
      <xdr:rowOff>152400</xdr:rowOff>
    </xdr:to>
    <xdr:pic>
      <xdr:nvPicPr>
        <xdr:cNvPr id="15" name="Ink 23"/>
        <xdr:cNvPicPr preferRelativeResize="1">
          <a:picLocks noChangeAspect="1"/>
        </xdr:cNvPicPr>
      </xdr:nvPicPr>
      <xdr:blipFill>
        <a:blip r:embed="rId12"/>
        <a:stretch>
          <a:fillRect/>
        </a:stretch>
      </xdr:blipFill>
      <xdr:spPr>
        <a:xfrm>
          <a:off x="5457825" y="3429000"/>
          <a:ext cx="428625" cy="295275"/>
        </a:xfrm>
        <a:prstGeom prst="rect">
          <a:avLst/>
        </a:prstGeom>
        <a:noFill/>
        <a:ln w="9525" cmpd="sng">
          <a:noFill/>
        </a:ln>
      </xdr:spPr>
    </xdr:pic>
    <xdr:clientData/>
  </xdr:twoCellAnchor>
  <xdr:twoCellAnchor>
    <xdr:from>
      <xdr:col>10</xdr:col>
      <xdr:colOff>38100</xdr:colOff>
      <xdr:row>20</xdr:row>
      <xdr:rowOff>9525</xdr:rowOff>
    </xdr:from>
    <xdr:to>
      <xdr:col>10</xdr:col>
      <xdr:colOff>114300</xdr:colOff>
      <xdr:row>20</xdr:row>
      <xdr:rowOff>123825</xdr:rowOff>
    </xdr:to>
    <xdr:pic>
      <xdr:nvPicPr>
        <xdr:cNvPr id="16" name="Ink 24"/>
        <xdr:cNvPicPr preferRelativeResize="1">
          <a:picLocks noChangeAspect="1"/>
        </xdr:cNvPicPr>
      </xdr:nvPicPr>
      <xdr:blipFill>
        <a:blip r:embed="rId13"/>
        <a:stretch>
          <a:fillRect/>
        </a:stretch>
      </xdr:blipFill>
      <xdr:spPr>
        <a:xfrm>
          <a:off x="6029325" y="3419475"/>
          <a:ext cx="76200" cy="114300"/>
        </a:xfrm>
        <a:prstGeom prst="rect">
          <a:avLst/>
        </a:prstGeom>
        <a:noFill/>
        <a:ln w="9525" cmpd="sng">
          <a:noFill/>
        </a:ln>
      </xdr:spPr>
    </xdr:pic>
    <xdr:clientData/>
  </xdr:twoCellAnchor>
  <xdr:twoCellAnchor>
    <xdr:from>
      <xdr:col>10</xdr:col>
      <xdr:colOff>238125</xdr:colOff>
      <xdr:row>19</xdr:row>
      <xdr:rowOff>133350</xdr:rowOff>
    </xdr:from>
    <xdr:to>
      <xdr:col>10</xdr:col>
      <xdr:colOff>571500</xdr:colOff>
      <xdr:row>20</xdr:row>
      <xdr:rowOff>104775</xdr:rowOff>
    </xdr:to>
    <xdr:pic>
      <xdr:nvPicPr>
        <xdr:cNvPr id="17" name="Ink 25"/>
        <xdr:cNvPicPr preferRelativeResize="1">
          <a:picLocks noChangeAspect="1"/>
        </xdr:cNvPicPr>
      </xdr:nvPicPr>
      <xdr:blipFill>
        <a:blip r:embed="rId14"/>
        <a:stretch>
          <a:fillRect/>
        </a:stretch>
      </xdr:blipFill>
      <xdr:spPr>
        <a:xfrm>
          <a:off x="6229350" y="3381375"/>
          <a:ext cx="333375" cy="133350"/>
        </a:xfrm>
        <a:prstGeom prst="rect">
          <a:avLst/>
        </a:prstGeom>
        <a:noFill/>
        <a:ln w="9525" cmpd="sng">
          <a:noFill/>
        </a:ln>
      </xdr:spPr>
    </xdr:pic>
    <xdr:clientData/>
  </xdr:twoCellAnchor>
  <xdr:twoCellAnchor>
    <xdr:from>
      <xdr:col>11</xdr:col>
      <xdr:colOff>38100</xdr:colOff>
      <xdr:row>19</xdr:row>
      <xdr:rowOff>133350</xdr:rowOff>
    </xdr:from>
    <xdr:to>
      <xdr:col>11</xdr:col>
      <xdr:colOff>314325</xdr:colOff>
      <xdr:row>20</xdr:row>
      <xdr:rowOff>114300</xdr:rowOff>
    </xdr:to>
    <xdr:pic>
      <xdr:nvPicPr>
        <xdr:cNvPr id="18" name="Ink 26"/>
        <xdr:cNvPicPr preferRelativeResize="1">
          <a:picLocks noChangeAspect="1"/>
        </xdr:cNvPicPr>
      </xdr:nvPicPr>
      <xdr:blipFill>
        <a:blip r:embed="rId15"/>
        <a:stretch>
          <a:fillRect/>
        </a:stretch>
      </xdr:blipFill>
      <xdr:spPr>
        <a:xfrm>
          <a:off x="6638925" y="3381375"/>
          <a:ext cx="276225" cy="142875"/>
        </a:xfrm>
        <a:prstGeom prst="rect">
          <a:avLst/>
        </a:prstGeom>
        <a:noFill/>
        <a:ln w="9525" cmpd="sng">
          <a:noFill/>
        </a:ln>
      </xdr:spPr>
    </xdr:pic>
    <xdr:clientData/>
  </xdr:twoCellAnchor>
  <xdr:twoCellAnchor>
    <xdr:from>
      <xdr:col>9</xdr:col>
      <xdr:colOff>295275</xdr:colOff>
      <xdr:row>21</xdr:row>
      <xdr:rowOff>19050</xdr:rowOff>
    </xdr:from>
    <xdr:to>
      <xdr:col>10</xdr:col>
      <xdr:colOff>123825</xdr:colOff>
      <xdr:row>22</xdr:row>
      <xdr:rowOff>9525</xdr:rowOff>
    </xdr:to>
    <xdr:pic>
      <xdr:nvPicPr>
        <xdr:cNvPr id="19" name="Ink 27"/>
        <xdr:cNvPicPr preferRelativeResize="1">
          <a:picLocks noChangeAspect="1"/>
        </xdr:cNvPicPr>
      </xdr:nvPicPr>
      <xdr:blipFill>
        <a:blip r:embed="rId16"/>
        <a:stretch>
          <a:fillRect/>
        </a:stretch>
      </xdr:blipFill>
      <xdr:spPr>
        <a:xfrm>
          <a:off x="5676900" y="3590925"/>
          <a:ext cx="438150" cy="152400"/>
        </a:xfrm>
        <a:prstGeom prst="rect">
          <a:avLst/>
        </a:prstGeom>
        <a:noFill/>
        <a:ln w="9525" cmpd="sng">
          <a:noFill/>
        </a:ln>
      </xdr:spPr>
    </xdr:pic>
    <xdr:clientData/>
  </xdr:twoCellAnchor>
  <xdr:twoCellAnchor>
    <xdr:from>
      <xdr:col>10</xdr:col>
      <xdr:colOff>228600</xdr:colOff>
      <xdr:row>21</xdr:row>
      <xdr:rowOff>28575</xdr:rowOff>
    </xdr:from>
    <xdr:to>
      <xdr:col>10</xdr:col>
      <xdr:colOff>238125</xdr:colOff>
      <xdr:row>21</xdr:row>
      <xdr:rowOff>133350</xdr:rowOff>
    </xdr:to>
    <xdr:pic>
      <xdr:nvPicPr>
        <xdr:cNvPr id="20" name="Ink 28"/>
        <xdr:cNvPicPr preferRelativeResize="1">
          <a:picLocks noChangeAspect="1"/>
        </xdr:cNvPicPr>
      </xdr:nvPicPr>
      <xdr:blipFill>
        <a:blip r:embed="rId17"/>
        <a:stretch>
          <a:fillRect/>
        </a:stretch>
      </xdr:blipFill>
      <xdr:spPr>
        <a:xfrm>
          <a:off x="6219825" y="3600450"/>
          <a:ext cx="9525" cy="104775"/>
        </a:xfrm>
        <a:prstGeom prst="rect">
          <a:avLst/>
        </a:prstGeom>
        <a:noFill/>
        <a:ln w="9525" cmpd="sng">
          <a:noFill/>
        </a:ln>
      </xdr:spPr>
    </xdr:pic>
    <xdr:clientData/>
  </xdr:twoCellAnchor>
  <xdr:twoCellAnchor>
    <xdr:from>
      <xdr:col>10</xdr:col>
      <xdr:colOff>323850</xdr:colOff>
      <xdr:row>20</xdr:row>
      <xdr:rowOff>142875</xdr:rowOff>
    </xdr:from>
    <xdr:to>
      <xdr:col>10</xdr:col>
      <xdr:colOff>409575</xdr:colOff>
      <xdr:row>21</xdr:row>
      <xdr:rowOff>123825</xdr:rowOff>
    </xdr:to>
    <xdr:pic>
      <xdr:nvPicPr>
        <xdr:cNvPr id="21" name="Ink 29"/>
        <xdr:cNvPicPr preferRelativeResize="1">
          <a:picLocks noChangeAspect="1"/>
        </xdr:cNvPicPr>
      </xdr:nvPicPr>
      <xdr:blipFill>
        <a:blip r:embed="rId18"/>
        <a:stretch>
          <a:fillRect/>
        </a:stretch>
      </xdr:blipFill>
      <xdr:spPr>
        <a:xfrm>
          <a:off x="6315075" y="3552825"/>
          <a:ext cx="85725" cy="142875"/>
        </a:xfrm>
        <a:prstGeom prst="rect">
          <a:avLst/>
        </a:prstGeom>
        <a:noFill/>
        <a:ln w="9525" cmpd="sng">
          <a:noFill/>
        </a:ln>
      </xdr:spPr>
    </xdr:pic>
    <xdr:clientData/>
  </xdr:twoCellAnchor>
  <xdr:twoCellAnchor>
    <xdr:from>
      <xdr:col>10</xdr:col>
      <xdr:colOff>295275</xdr:colOff>
      <xdr:row>8</xdr:row>
      <xdr:rowOff>9525</xdr:rowOff>
    </xdr:from>
    <xdr:to>
      <xdr:col>13</xdr:col>
      <xdr:colOff>200025</xdr:colOff>
      <xdr:row>11</xdr:row>
      <xdr:rowOff>76200</xdr:rowOff>
    </xdr:to>
    <xdr:pic>
      <xdr:nvPicPr>
        <xdr:cNvPr id="22" name="Ink 31"/>
        <xdr:cNvPicPr preferRelativeResize="1">
          <a:picLocks noChangeAspect="1"/>
        </xdr:cNvPicPr>
      </xdr:nvPicPr>
      <xdr:blipFill>
        <a:blip r:embed="rId19"/>
        <a:stretch>
          <a:fillRect/>
        </a:stretch>
      </xdr:blipFill>
      <xdr:spPr>
        <a:xfrm>
          <a:off x="6286500" y="1476375"/>
          <a:ext cx="1733550" cy="552450"/>
        </a:xfrm>
        <a:prstGeom prst="rect">
          <a:avLst/>
        </a:prstGeom>
        <a:noFill/>
        <a:ln w="9525" cmpd="sng">
          <a:noFill/>
        </a:ln>
      </xdr:spPr>
    </xdr:pic>
    <xdr:clientData/>
  </xdr:twoCellAnchor>
  <xdr:twoCellAnchor>
    <xdr:from>
      <xdr:col>9</xdr:col>
      <xdr:colOff>95250</xdr:colOff>
      <xdr:row>23</xdr:row>
      <xdr:rowOff>85725</xdr:rowOff>
    </xdr:from>
    <xdr:to>
      <xdr:col>9</xdr:col>
      <xdr:colOff>190500</xdr:colOff>
      <xdr:row>24</xdr:row>
      <xdr:rowOff>76200</xdr:rowOff>
    </xdr:to>
    <xdr:pic>
      <xdr:nvPicPr>
        <xdr:cNvPr id="23" name="Ink 33"/>
        <xdr:cNvPicPr preferRelativeResize="1">
          <a:picLocks noChangeAspect="1"/>
        </xdr:cNvPicPr>
      </xdr:nvPicPr>
      <xdr:blipFill>
        <a:blip r:embed="rId20"/>
        <a:stretch>
          <a:fillRect/>
        </a:stretch>
      </xdr:blipFill>
      <xdr:spPr>
        <a:xfrm>
          <a:off x="5476875" y="3981450"/>
          <a:ext cx="95250" cy="152400"/>
        </a:xfrm>
        <a:prstGeom prst="rect">
          <a:avLst/>
        </a:prstGeom>
        <a:noFill/>
        <a:ln w="9525" cmpd="sng">
          <a:noFill/>
        </a:ln>
      </xdr:spPr>
    </xdr:pic>
    <xdr:clientData/>
  </xdr:twoCellAnchor>
  <xdr:twoCellAnchor>
    <xdr:from>
      <xdr:col>9</xdr:col>
      <xdr:colOff>304800</xdr:colOff>
      <xdr:row>22</xdr:row>
      <xdr:rowOff>133350</xdr:rowOff>
    </xdr:from>
    <xdr:to>
      <xdr:col>10</xdr:col>
      <xdr:colOff>152400</xdr:colOff>
      <xdr:row>24</xdr:row>
      <xdr:rowOff>9525</xdr:rowOff>
    </xdr:to>
    <xdr:pic>
      <xdr:nvPicPr>
        <xdr:cNvPr id="24" name="Ink 34"/>
        <xdr:cNvPicPr preferRelativeResize="1">
          <a:picLocks noChangeAspect="1"/>
        </xdr:cNvPicPr>
      </xdr:nvPicPr>
      <xdr:blipFill>
        <a:blip r:embed="rId21"/>
        <a:stretch>
          <a:fillRect/>
        </a:stretch>
      </xdr:blipFill>
      <xdr:spPr>
        <a:xfrm>
          <a:off x="5686425" y="3867150"/>
          <a:ext cx="457200" cy="200025"/>
        </a:xfrm>
        <a:prstGeom prst="rect">
          <a:avLst/>
        </a:prstGeom>
        <a:noFill/>
        <a:ln w="9525" cmpd="sng">
          <a:noFill/>
        </a:ln>
      </xdr:spPr>
    </xdr:pic>
    <xdr:clientData/>
  </xdr:twoCellAnchor>
  <xdr:twoCellAnchor>
    <xdr:from>
      <xdr:col>10</xdr:col>
      <xdr:colOff>314325</xdr:colOff>
      <xdr:row>22</xdr:row>
      <xdr:rowOff>66675</xdr:rowOff>
    </xdr:from>
    <xdr:to>
      <xdr:col>11</xdr:col>
      <xdr:colOff>361950</xdr:colOff>
      <xdr:row>24</xdr:row>
      <xdr:rowOff>85725</xdr:rowOff>
    </xdr:to>
    <xdr:pic>
      <xdr:nvPicPr>
        <xdr:cNvPr id="25" name="Ink 35"/>
        <xdr:cNvPicPr preferRelativeResize="1">
          <a:picLocks noChangeAspect="1"/>
        </xdr:cNvPicPr>
      </xdr:nvPicPr>
      <xdr:blipFill>
        <a:blip r:embed="rId22"/>
        <a:stretch>
          <a:fillRect/>
        </a:stretch>
      </xdr:blipFill>
      <xdr:spPr>
        <a:xfrm>
          <a:off x="6305550" y="3800475"/>
          <a:ext cx="657225" cy="342900"/>
        </a:xfrm>
        <a:prstGeom prst="rect">
          <a:avLst/>
        </a:prstGeom>
        <a:noFill/>
        <a:ln w="9525" cmpd="sng">
          <a:noFill/>
        </a:ln>
      </xdr:spPr>
    </xdr:pic>
    <xdr:clientData/>
  </xdr:twoCellAnchor>
  <xdr:twoCellAnchor>
    <xdr:from>
      <xdr:col>11</xdr:col>
      <xdr:colOff>485775</xdr:colOff>
      <xdr:row>22</xdr:row>
      <xdr:rowOff>133350</xdr:rowOff>
    </xdr:from>
    <xdr:to>
      <xdr:col>11</xdr:col>
      <xdr:colOff>542925</xdr:colOff>
      <xdr:row>23</xdr:row>
      <xdr:rowOff>38100</xdr:rowOff>
    </xdr:to>
    <xdr:pic>
      <xdr:nvPicPr>
        <xdr:cNvPr id="26" name="Ink 36"/>
        <xdr:cNvPicPr preferRelativeResize="1">
          <a:picLocks noChangeAspect="1"/>
        </xdr:cNvPicPr>
      </xdr:nvPicPr>
      <xdr:blipFill>
        <a:blip r:embed="rId23"/>
        <a:stretch>
          <a:fillRect/>
        </a:stretch>
      </xdr:blipFill>
      <xdr:spPr>
        <a:xfrm>
          <a:off x="7086600" y="3867150"/>
          <a:ext cx="57150" cy="66675"/>
        </a:xfrm>
        <a:prstGeom prst="rect">
          <a:avLst/>
        </a:prstGeom>
        <a:noFill/>
        <a:ln w="9525" cmpd="sng">
          <a:noFill/>
        </a:ln>
      </xdr:spPr>
    </xdr:pic>
    <xdr:clientData/>
  </xdr:twoCellAnchor>
  <xdr:twoCellAnchor>
    <xdr:from>
      <xdr:col>12</xdr:col>
      <xdr:colOff>85725</xdr:colOff>
      <xdr:row>22</xdr:row>
      <xdr:rowOff>85725</xdr:rowOff>
    </xdr:from>
    <xdr:to>
      <xdr:col>12</xdr:col>
      <xdr:colOff>152400</xdr:colOff>
      <xdr:row>23</xdr:row>
      <xdr:rowOff>85725</xdr:rowOff>
    </xdr:to>
    <xdr:pic>
      <xdr:nvPicPr>
        <xdr:cNvPr id="27" name="Ink 37"/>
        <xdr:cNvPicPr preferRelativeResize="1">
          <a:picLocks noChangeAspect="1"/>
        </xdr:cNvPicPr>
      </xdr:nvPicPr>
      <xdr:blipFill>
        <a:blip r:embed="rId24"/>
        <a:stretch>
          <a:fillRect/>
        </a:stretch>
      </xdr:blipFill>
      <xdr:spPr>
        <a:xfrm>
          <a:off x="7296150" y="3819525"/>
          <a:ext cx="66675" cy="161925"/>
        </a:xfrm>
        <a:prstGeom prst="rect">
          <a:avLst/>
        </a:prstGeom>
        <a:noFill/>
        <a:ln w="9525" cmpd="sng">
          <a:noFill/>
        </a:ln>
      </xdr:spPr>
    </xdr:pic>
    <xdr:clientData/>
  </xdr:twoCellAnchor>
  <xdr:twoCellAnchor>
    <xdr:from>
      <xdr:col>12</xdr:col>
      <xdr:colOff>266700</xdr:colOff>
      <xdr:row>22</xdr:row>
      <xdr:rowOff>76200</xdr:rowOff>
    </xdr:from>
    <xdr:to>
      <xdr:col>13</xdr:col>
      <xdr:colOff>447675</xdr:colOff>
      <xdr:row>23</xdr:row>
      <xdr:rowOff>66675</xdr:rowOff>
    </xdr:to>
    <xdr:pic>
      <xdr:nvPicPr>
        <xdr:cNvPr id="28" name="Ink 38"/>
        <xdr:cNvPicPr preferRelativeResize="1">
          <a:picLocks noChangeAspect="1"/>
        </xdr:cNvPicPr>
      </xdr:nvPicPr>
      <xdr:blipFill>
        <a:blip r:embed="rId25"/>
        <a:stretch>
          <a:fillRect/>
        </a:stretch>
      </xdr:blipFill>
      <xdr:spPr>
        <a:xfrm>
          <a:off x="7477125" y="3810000"/>
          <a:ext cx="790575" cy="152400"/>
        </a:xfrm>
        <a:prstGeom prst="rect">
          <a:avLst/>
        </a:prstGeom>
        <a:noFill/>
        <a:ln w="9525" cmpd="sng">
          <a:noFill/>
        </a:ln>
      </xdr:spPr>
    </xdr:pic>
    <xdr:clientData/>
  </xdr:twoCellAnchor>
  <xdr:twoCellAnchor>
    <xdr:from>
      <xdr:col>11</xdr:col>
      <xdr:colOff>523875</xdr:colOff>
      <xdr:row>24</xdr:row>
      <xdr:rowOff>123825</xdr:rowOff>
    </xdr:from>
    <xdr:to>
      <xdr:col>12</xdr:col>
      <xdr:colOff>0</xdr:colOff>
      <xdr:row>25</xdr:row>
      <xdr:rowOff>28575</xdr:rowOff>
    </xdr:to>
    <xdr:pic>
      <xdr:nvPicPr>
        <xdr:cNvPr id="29" name="Ink 39"/>
        <xdr:cNvPicPr preferRelativeResize="1">
          <a:picLocks noChangeAspect="1"/>
        </xdr:cNvPicPr>
      </xdr:nvPicPr>
      <xdr:blipFill>
        <a:blip r:embed="rId26"/>
        <a:stretch>
          <a:fillRect/>
        </a:stretch>
      </xdr:blipFill>
      <xdr:spPr>
        <a:xfrm>
          <a:off x="7124700" y="4181475"/>
          <a:ext cx="85725" cy="66675"/>
        </a:xfrm>
        <a:prstGeom prst="rect">
          <a:avLst/>
        </a:prstGeom>
        <a:noFill/>
        <a:ln w="9525" cmpd="sng">
          <a:noFill/>
        </a:ln>
      </xdr:spPr>
    </xdr:pic>
    <xdr:clientData/>
  </xdr:twoCellAnchor>
  <xdr:twoCellAnchor>
    <xdr:from>
      <xdr:col>12</xdr:col>
      <xdr:colOff>114300</xdr:colOff>
      <xdr:row>25</xdr:row>
      <xdr:rowOff>47625</xdr:rowOff>
    </xdr:from>
    <xdr:to>
      <xdr:col>12</xdr:col>
      <xdr:colOff>123825</xdr:colOff>
      <xdr:row>25</xdr:row>
      <xdr:rowOff>57150</xdr:rowOff>
    </xdr:to>
    <xdr:pic>
      <xdr:nvPicPr>
        <xdr:cNvPr id="30" name="Ink 40"/>
        <xdr:cNvPicPr preferRelativeResize="1">
          <a:picLocks noChangeAspect="1"/>
        </xdr:cNvPicPr>
      </xdr:nvPicPr>
      <xdr:blipFill>
        <a:blip r:embed="rId27"/>
        <a:stretch>
          <a:fillRect/>
        </a:stretch>
      </xdr:blipFill>
      <xdr:spPr>
        <a:xfrm>
          <a:off x="7324725" y="4267200"/>
          <a:ext cx="9525" cy="9525"/>
        </a:xfrm>
        <a:prstGeom prst="rect">
          <a:avLst/>
        </a:prstGeom>
        <a:noFill/>
        <a:ln w="9525" cmpd="sng">
          <a:noFill/>
        </a:ln>
      </xdr:spPr>
    </xdr:pic>
    <xdr:clientData/>
  </xdr:twoCellAnchor>
  <xdr:twoCellAnchor>
    <xdr:from>
      <xdr:col>12</xdr:col>
      <xdr:colOff>200025</xdr:colOff>
      <xdr:row>24</xdr:row>
      <xdr:rowOff>95250</xdr:rowOff>
    </xdr:from>
    <xdr:to>
      <xdr:col>12</xdr:col>
      <xdr:colOff>209550</xdr:colOff>
      <xdr:row>25</xdr:row>
      <xdr:rowOff>57150</xdr:rowOff>
    </xdr:to>
    <xdr:pic>
      <xdr:nvPicPr>
        <xdr:cNvPr id="31" name="Ink 41"/>
        <xdr:cNvPicPr preferRelativeResize="1">
          <a:picLocks noChangeAspect="1"/>
        </xdr:cNvPicPr>
      </xdr:nvPicPr>
      <xdr:blipFill>
        <a:blip r:embed="rId28"/>
        <a:stretch>
          <a:fillRect/>
        </a:stretch>
      </xdr:blipFill>
      <xdr:spPr>
        <a:xfrm>
          <a:off x="7410450" y="4152900"/>
          <a:ext cx="9525" cy="123825"/>
        </a:xfrm>
        <a:prstGeom prst="rect">
          <a:avLst/>
        </a:prstGeom>
        <a:noFill/>
        <a:ln w="9525" cmpd="sng">
          <a:noFill/>
        </a:ln>
      </xdr:spPr>
    </xdr:pic>
    <xdr:clientData/>
  </xdr:twoCellAnchor>
  <xdr:twoCellAnchor>
    <xdr:from>
      <xdr:col>12</xdr:col>
      <xdr:colOff>304800</xdr:colOff>
      <xdr:row>24</xdr:row>
      <xdr:rowOff>57150</xdr:rowOff>
    </xdr:from>
    <xdr:to>
      <xdr:col>12</xdr:col>
      <xdr:colOff>552450</xdr:colOff>
      <xdr:row>25</xdr:row>
      <xdr:rowOff>66675</xdr:rowOff>
    </xdr:to>
    <xdr:pic>
      <xdr:nvPicPr>
        <xdr:cNvPr id="32" name="Ink 42"/>
        <xdr:cNvPicPr preferRelativeResize="1">
          <a:picLocks noChangeAspect="1"/>
        </xdr:cNvPicPr>
      </xdr:nvPicPr>
      <xdr:blipFill>
        <a:blip r:embed="rId29"/>
        <a:stretch>
          <a:fillRect/>
        </a:stretch>
      </xdr:blipFill>
      <xdr:spPr>
        <a:xfrm>
          <a:off x="7515225" y="4114800"/>
          <a:ext cx="247650" cy="171450"/>
        </a:xfrm>
        <a:prstGeom prst="rect">
          <a:avLst/>
        </a:prstGeom>
        <a:noFill/>
        <a:ln w="9525" cmpd="sng">
          <a:noFill/>
        </a:ln>
      </xdr:spPr>
    </xdr:pic>
    <xdr:clientData/>
  </xdr:twoCellAnchor>
  <xdr:twoCellAnchor>
    <xdr:from>
      <xdr:col>13</xdr:col>
      <xdr:colOff>28575</xdr:colOff>
      <xdr:row>24</xdr:row>
      <xdr:rowOff>66675</xdr:rowOff>
    </xdr:from>
    <xdr:to>
      <xdr:col>13</xdr:col>
      <xdr:colOff>95250</xdr:colOff>
      <xdr:row>25</xdr:row>
      <xdr:rowOff>76200</xdr:rowOff>
    </xdr:to>
    <xdr:pic>
      <xdr:nvPicPr>
        <xdr:cNvPr id="33" name="Ink 43"/>
        <xdr:cNvPicPr preferRelativeResize="1">
          <a:picLocks noChangeAspect="1"/>
        </xdr:cNvPicPr>
      </xdr:nvPicPr>
      <xdr:blipFill>
        <a:blip r:embed="rId30"/>
        <a:stretch>
          <a:fillRect/>
        </a:stretch>
      </xdr:blipFill>
      <xdr:spPr>
        <a:xfrm>
          <a:off x="7848600" y="4124325"/>
          <a:ext cx="66675" cy="171450"/>
        </a:xfrm>
        <a:prstGeom prst="rect">
          <a:avLst/>
        </a:prstGeom>
        <a:noFill/>
        <a:ln w="9525" cmpd="sng">
          <a:noFill/>
        </a:ln>
      </xdr:spPr>
    </xdr:pic>
    <xdr:clientData/>
  </xdr:twoCellAnchor>
  <xdr:twoCellAnchor>
    <xdr:from>
      <xdr:col>13</xdr:col>
      <xdr:colOff>190500</xdr:colOff>
      <xdr:row>24</xdr:row>
      <xdr:rowOff>57150</xdr:rowOff>
    </xdr:from>
    <xdr:to>
      <xdr:col>13</xdr:col>
      <xdr:colOff>266700</xdr:colOff>
      <xdr:row>25</xdr:row>
      <xdr:rowOff>66675</xdr:rowOff>
    </xdr:to>
    <xdr:pic>
      <xdr:nvPicPr>
        <xdr:cNvPr id="34" name="Ink 44"/>
        <xdr:cNvPicPr preferRelativeResize="1">
          <a:picLocks noChangeAspect="1"/>
        </xdr:cNvPicPr>
      </xdr:nvPicPr>
      <xdr:blipFill>
        <a:blip r:embed="rId31"/>
        <a:stretch>
          <a:fillRect/>
        </a:stretch>
      </xdr:blipFill>
      <xdr:spPr>
        <a:xfrm>
          <a:off x="8010525" y="4114800"/>
          <a:ext cx="7620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0</xdr:rowOff>
    </xdr:from>
    <xdr:to>
      <xdr:col>14</xdr:col>
      <xdr:colOff>333375</xdr:colOff>
      <xdr:row>27</xdr:row>
      <xdr:rowOff>0</xdr:rowOff>
    </xdr:to>
    <xdr:sp>
      <xdr:nvSpPr>
        <xdr:cNvPr id="1" name="TextBox 1"/>
        <xdr:cNvSpPr txBox="1">
          <a:spLocks noChangeArrowheads="1"/>
        </xdr:cNvSpPr>
      </xdr:nvSpPr>
      <xdr:spPr>
        <a:xfrm>
          <a:off x="5105400" y="0"/>
          <a:ext cx="3590925" cy="454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Since the sample </a:t>
          </a:r>
          <a:r>
            <a:rPr lang="en-US" cap="none" sz="1100" b="0" i="0" u="none" baseline="0">
              <a:solidFill>
                <a:srgbClr val="000000"/>
              </a:solidFill>
              <a:latin typeface="Times New Roman"/>
              <a:ea typeface="Times New Roman"/>
              <a:cs typeface="Times New Roman"/>
            </a:rPr>
            <a:t>standard deviation is used to calculate the Standard Error of the Mean, then the t distribution with degrees of freedom = (n-1) accounts for the extra variation that is introduced because of the sample measure of spread being used rather than the actual phenomenon value.   
</a:t>
          </a:r>
          <a:r>
            <a:rPr lang="en-US" cap="none" sz="1100" b="1" i="0" u="none" baseline="0">
              <a:solidFill>
                <a:srgbClr val="FF0000"/>
              </a:solidFill>
              <a:latin typeface="Arial"/>
              <a:ea typeface="Arial"/>
              <a:cs typeface="Arial"/>
            </a:rPr>
            <a:t>Use </a:t>
          </a:r>
          <a:r>
            <a:rPr lang="en-US" cap="none" sz="1100" b="1" i="0" u="none" baseline="0">
              <a:solidFill>
                <a:srgbClr val="FF0000"/>
              </a:solidFill>
              <a:latin typeface="Arial"/>
              <a:ea typeface="Arial"/>
              <a:cs typeface="Arial"/>
            </a:rPr>
            <a:t>the t-distribution </a:t>
          </a:r>
          <a:r>
            <a:rPr lang="en-US" cap="none" sz="1100" b="1" i="0" u="none" baseline="0">
              <a:solidFill>
                <a:srgbClr val="FF0000"/>
              </a:solidFill>
              <a:latin typeface="Arial"/>
              <a:ea typeface="Arial"/>
              <a:cs typeface="Arial"/>
            </a:rPr>
            <a:t>if the inference process for either a confidence interval or a test of hypothesis uses a variance or standard deviation calculated from sample data.  </a:t>
          </a:r>
        </a:p>
      </xdr:txBody>
    </xdr:sp>
    <xdr:clientData/>
  </xdr:twoCellAnchor>
  <xdr:twoCellAnchor>
    <xdr:from>
      <xdr:col>0</xdr:col>
      <xdr:colOff>38100</xdr:colOff>
      <xdr:row>13</xdr:row>
      <xdr:rowOff>9525</xdr:rowOff>
    </xdr:from>
    <xdr:to>
      <xdr:col>8</xdr:col>
      <xdr:colOff>390525</xdr:colOff>
      <xdr:row>28</xdr:row>
      <xdr:rowOff>19050</xdr:rowOff>
    </xdr:to>
    <xdr:sp>
      <xdr:nvSpPr>
        <xdr:cNvPr id="2" name="TextBox 2"/>
        <xdr:cNvSpPr txBox="1">
          <a:spLocks noChangeArrowheads="1"/>
        </xdr:cNvSpPr>
      </xdr:nvSpPr>
      <xdr:spPr>
        <a:xfrm>
          <a:off x="38100" y="2286000"/>
          <a:ext cx="5057775" cy="2438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Arial"/>
              <a:ea typeface="Arial"/>
              <a:cs typeface="Arial"/>
            </a:rPr>
            <a:t>Since </a:t>
          </a:r>
          <a:r>
            <a:rPr lang="en-US" cap="none" sz="1400" b="1" i="0" u="none" baseline="0">
              <a:solidFill>
                <a:srgbClr val="008000"/>
              </a:solidFill>
              <a:latin typeface="Arial"/>
              <a:ea typeface="Arial"/>
              <a:cs typeface="Arial"/>
            </a:rPr>
            <a:t>&gt;</a:t>
          </a:r>
          <a:r>
            <a:rPr lang="en-US" cap="none" sz="1100" b="0" i="0" u="none" baseline="0">
              <a:solidFill>
                <a:srgbClr val="008000"/>
              </a:solidFill>
              <a:latin typeface="Arial"/>
              <a:ea typeface="Arial"/>
              <a:cs typeface="Arial"/>
            </a:rPr>
            <a:t> is in the alternate hypothesis</a:t>
          </a:r>
          <a:r>
            <a:rPr lang="en-US" cap="none" sz="1100" b="0" i="0" u="none" baseline="0">
              <a:solidFill>
                <a:srgbClr val="008000"/>
              </a:solidFill>
              <a:latin typeface="Arial"/>
              <a:ea typeface="Arial"/>
              <a:cs typeface="Arial"/>
            </a:rPr>
            <a:t> then this is a 1-tail upper-tail test.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&lt;</a:t>
          </a:r>
          <a:r>
            <a:rPr lang="en-US" cap="none" sz="1100" b="0" i="0" u="none" baseline="0">
              <a:solidFill>
                <a:srgbClr val="008000"/>
              </a:solidFill>
              <a:latin typeface="Arial"/>
              <a:ea typeface="Arial"/>
              <a:cs typeface="Arial"/>
            </a:rPr>
            <a:t> is in the alternate hypothesis then the test would be a 1-tail lower-tail test.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a:t>
          </a:r>
          <a:r>
            <a:rPr lang="en-US" cap="none" sz="1100" b="0" i="0" u="none" baseline="0">
              <a:solidFill>
                <a:srgbClr val="008000"/>
              </a:solidFill>
              <a:latin typeface="Arial"/>
              <a:ea typeface="Arial"/>
              <a:cs typeface="Arial"/>
            </a:rPr>
            <a:t> is in the alternate hypothesis then the test would be a 2-tail test. 
</a:t>
          </a:r>
          <a:r>
            <a:rPr lang="en-US" cap="none" sz="1100" b="1" i="0" u="none" baseline="0">
              <a:solidFill>
                <a:srgbClr val="000000"/>
              </a:solidFill>
              <a:latin typeface="Arial"/>
              <a:ea typeface="Arial"/>
              <a:cs typeface="Arial"/>
            </a:rPr>
            <a:t>Critical Value Diagram</a:t>
          </a:r>
          <a:r>
            <a:rPr lang="en-US" cap="none" sz="1100" b="1" i="0" u="none" baseline="0">
              <a:solidFill>
                <a:srgbClr val="000000"/>
              </a:solidFill>
              <a:latin typeface="Arial"/>
              <a:ea typeface="Arial"/>
              <a:cs typeface="Arial"/>
            </a:rPr>
            <a:t>
</a:t>
          </a:r>
        </a:p>
      </xdr:txBody>
    </xdr:sp>
    <xdr:clientData/>
  </xdr:twoCellAnchor>
  <xdr:twoCellAnchor>
    <xdr:from>
      <xdr:col>1</xdr:col>
      <xdr:colOff>28575</xdr:colOff>
      <xdr:row>25</xdr:row>
      <xdr:rowOff>95250</xdr:rowOff>
    </xdr:from>
    <xdr:to>
      <xdr:col>7</xdr:col>
      <xdr:colOff>514350</xdr:colOff>
      <xdr:row>26</xdr:row>
      <xdr:rowOff>19050</xdr:rowOff>
    </xdr:to>
    <xdr:pic>
      <xdr:nvPicPr>
        <xdr:cNvPr id="3" name="Ink 98"/>
        <xdr:cNvPicPr preferRelativeResize="1">
          <a:picLocks noChangeAspect="1"/>
        </xdr:cNvPicPr>
      </xdr:nvPicPr>
      <xdr:blipFill>
        <a:blip r:embed="rId1"/>
        <a:stretch>
          <a:fillRect/>
        </a:stretch>
      </xdr:blipFill>
      <xdr:spPr>
        <a:xfrm>
          <a:off x="638175" y="4314825"/>
          <a:ext cx="3971925" cy="85725"/>
        </a:xfrm>
        <a:prstGeom prst="rect">
          <a:avLst/>
        </a:prstGeom>
        <a:noFill/>
        <a:ln w="9525" cmpd="sng">
          <a:noFill/>
        </a:ln>
      </xdr:spPr>
    </xdr:pic>
    <xdr:clientData/>
  </xdr:twoCellAnchor>
  <xdr:twoCellAnchor>
    <xdr:from>
      <xdr:col>1</xdr:col>
      <xdr:colOff>47625</xdr:colOff>
      <xdr:row>20</xdr:row>
      <xdr:rowOff>66675</xdr:rowOff>
    </xdr:from>
    <xdr:to>
      <xdr:col>7</xdr:col>
      <xdr:colOff>314325</xdr:colOff>
      <xdr:row>26</xdr:row>
      <xdr:rowOff>19050</xdr:rowOff>
    </xdr:to>
    <xdr:pic>
      <xdr:nvPicPr>
        <xdr:cNvPr id="4" name="Ink 99"/>
        <xdr:cNvPicPr preferRelativeResize="1">
          <a:picLocks noChangeAspect="1"/>
        </xdr:cNvPicPr>
      </xdr:nvPicPr>
      <xdr:blipFill>
        <a:blip r:embed="rId2"/>
        <a:stretch>
          <a:fillRect/>
        </a:stretch>
      </xdr:blipFill>
      <xdr:spPr>
        <a:xfrm>
          <a:off x="657225" y="3476625"/>
          <a:ext cx="3752850" cy="923925"/>
        </a:xfrm>
        <a:prstGeom prst="rect">
          <a:avLst/>
        </a:prstGeom>
        <a:noFill/>
        <a:ln w="9525" cmpd="sng">
          <a:noFill/>
        </a:ln>
      </xdr:spPr>
    </xdr:pic>
    <xdr:clientData/>
  </xdr:twoCellAnchor>
  <xdr:twoCellAnchor>
    <xdr:from>
      <xdr:col>6</xdr:col>
      <xdr:colOff>152400</xdr:colOff>
      <xdr:row>23</xdr:row>
      <xdr:rowOff>142875</xdr:rowOff>
    </xdr:from>
    <xdr:to>
      <xdr:col>6</xdr:col>
      <xdr:colOff>457200</xdr:colOff>
      <xdr:row>27</xdr:row>
      <xdr:rowOff>47625</xdr:rowOff>
    </xdr:to>
    <xdr:pic>
      <xdr:nvPicPr>
        <xdr:cNvPr id="5" name="Ink 101"/>
        <xdr:cNvPicPr preferRelativeResize="1">
          <a:picLocks noChangeAspect="1"/>
        </xdr:cNvPicPr>
      </xdr:nvPicPr>
      <xdr:blipFill>
        <a:blip r:embed="rId3"/>
        <a:stretch>
          <a:fillRect/>
        </a:stretch>
      </xdr:blipFill>
      <xdr:spPr>
        <a:xfrm>
          <a:off x="3638550" y="4038600"/>
          <a:ext cx="304800" cy="552450"/>
        </a:xfrm>
        <a:prstGeom prst="rect">
          <a:avLst/>
        </a:prstGeom>
        <a:noFill/>
        <a:ln w="9525" cmpd="sng">
          <a:noFill/>
        </a:ln>
      </xdr:spPr>
    </xdr:pic>
    <xdr:clientData/>
  </xdr:twoCellAnchor>
  <xdr:twoCellAnchor>
    <xdr:from>
      <xdr:col>5</xdr:col>
      <xdr:colOff>152400</xdr:colOff>
      <xdr:row>18</xdr:row>
      <xdr:rowOff>9525</xdr:rowOff>
    </xdr:from>
    <xdr:to>
      <xdr:col>8</xdr:col>
      <xdr:colOff>295275</xdr:colOff>
      <xdr:row>27</xdr:row>
      <xdr:rowOff>85725</xdr:rowOff>
    </xdr:to>
    <xdr:pic>
      <xdr:nvPicPr>
        <xdr:cNvPr id="6" name="Ink 103"/>
        <xdr:cNvPicPr preferRelativeResize="1">
          <a:picLocks noChangeAspect="1"/>
        </xdr:cNvPicPr>
      </xdr:nvPicPr>
      <xdr:blipFill>
        <a:blip r:embed="rId4"/>
        <a:stretch>
          <a:fillRect/>
        </a:stretch>
      </xdr:blipFill>
      <xdr:spPr>
        <a:xfrm>
          <a:off x="3028950" y="3095625"/>
          <a:ext cx="1971675" cy="1533525"/>
        </a:xfrm>
        <a:prstGeom prst="rect">
          <a:avLst/>
        </a:prstGeom>
        <a:noFill/>
        <a:ln w="9525" cmpd="sng">
          <a:noFill/>
        </a:ln>
      </xdr:spPr>
    </xdr:pic>
    <xdr:clientData/>
  </xdr:twoCellAnchor>
  <xdr:twoCellAnchor>
    <xdr:from>
      <xdr:col>5</xdr:col>
      <xdr:colOff>409575</xdr:colOff>
      <xdr:row>17</xdr:row>
      <xdr:rowOff>28575</xdr:rowOff>
    </xdr:from>
    <xdr:to>
      <xdr:col>6</xdr:col>
      <xdr:colOff>438150</xdr:colOff>
      <xdr:row>18</xdr:row>
      <xdr:rowOff>104775</xdr:rowOff>
    </xdr:to>
    <xdr:pic>
      <xdr:nvPicPr>
        <xdr:cNvPr id="7" name="Ink 104"/>
        <xdr:cNvPicPr preferRelativeResize="1">
          <a:picLocks noChangeAspect="1"/>
        </xdr:cNvPicPr>
      </xdr:nvPicPr>
      <xdr:blipFill>
        <a:blip r:embed="rId5"/>
        <a:stretch>
          <a:fillRect/>
        </a:stretch>
      </xdr:blipFill>
      <xdr:spPr>
        <a:xfrm>
          <a:off x="3286125" y="2952750"/>
          <a:ext cx="638175" cy="238125"/>
        </a:xfrm>
        <a:prstGeom prst="rect">
          <a:avLst/>
        </a:prstGeom>
        <a:noFill/>
        <a:ln w="9525" cmpd="sng">
          <a:noFill/>
        </a:ln>
      </xdr:spPr>
    </xdr:pic>
    <xdr:clientData/>
  </xdr:twoCellAnchor>
  <xdr:twoCellAnchor>
    <xdr:from>
      <xdr:col>7</xdr:col>
      <xdr:colOff>57150</xdr:colOff>
      <xdr:row>17</xdr:row>
      <xdr:rowOff>19050</xdr:rowOff>
    </xdr:from>
    <xdr:to>
      <xdr:col>7</xdr:col>
      <xdr:colOff>209550</xdr:colOff>
      <xdr:row>18</xdr:row>
      <xdr:rowOff>0</xdr:rowOff>
    </xdr:to>
    <xdr:pic>
      <xdr:nvPicPr>
        <xdr:cNvPr id="8" name="Ink 105"/>
        <xdr:cNvPicPr preferRelativeResize="1">
          <a:picLocks noChangeAspect="1"/>
        </xdr:cNvPicPr>
      </xdr:nvPicPr>
      <xdr:blipFill>
        <a:blip r:embed="rId6"/>
        <a:stretch>
          <a:fillRect/>
        </a:stretch>
      </xdr:blipFill>
      <xdr:spPr>
        <a:xfrm>
          <a:off x="4152900" y="2943225"/>
          <a:ext cx="152400" cy="142875"/>
        </a:xfrm>
        <a:prstGeom prst="rect">
          <a:avLst/>
        </a:prstGeom>
        <a:noFill/>
        <a:ln w="9525" cmpd="sng">
          <a:noFill/>
        </a:ln>
      </xdr:spPr>
    </xdr:pic>
    <xdr:clientData/>
  </xdr:twoCellAnchor>
  <xdr:twoCellAnchor>
    <xdr:from>
      <xdr:col>0</xdr:col>
      <xdr:colOff>457200</xdr:colOff>
      <xdr:row>20</xdr:row>
      <xdr:rowOff>66675</xdr:rowOff>
    </xdr:from>
    <xdr:to>
      <xdr:col>1</xdr:col>
      <xdr:colOff>28575</xdr:colOff>
      <xdr:row>21</xdr:row>
      <xdr:rowOff>76200</xdr:rowOff>
    </xdr:to>
    <xdr:pic>
      <xdr:nvPicPr>
        <xdr:cNvPr id="9" name="Ink 106"/>
        <xdr:cNvPicPr preferRelativeResize="1">
          <a:picLocks noChangeAspect="1"/>
        </xdr:cNvPicPr>
      </xdr:nvPicPr>
      <xdr:blipFill>
        <a:blip r:embed="rId7"/>
        <a:stretch>
          <a:fillRect/>
        </a:stretch>
      </xdr:blipFill>
      <xdr:spPr>
        <a:xfrm>
          <a:off x="457200" y="3476625"/>
          <a:ext cx="180975" cy="171450"/>
        </a:xfrm>
        <a:prstGeom prst="rect">
          <a:avLst/>
        </a:prstGeom>
        <a:noFill/>
        <a:ln w="9525" cmpd="sng">
          <a:noFill/>
        </a:ln>
      </xdr:spPr>
    </xdr:pic>
    <xdr:clientData/>
  </xdr:twoCellAnchor>
  <xdr:twoCellAnchor>
    <xdr:from>
      <xdr:col>1</xdr:col>
      <xdr:colOff>171450</xdr:colOff>
      <xdr:row>19</xdr:row>
      <xdr:rowOff>47625</xdr:rowOff>
    </xdr:from>
    <xdr:to>
      <xdr:col>1</xdr:col>
      <xdr:colOff>381000</xdr:colOff>
      <xdr:row>20</xdr:row>
      <xdr:rowOff>85725</xdr:rowOff>
    </xdr:to>
    <xdr:pic>
      <xdr:nvPicPr>
        <xdr:cNvPr id="10" name="Ink 107"/>
        <xdr:cNvPicPr preferRelativeResize="1">
          <a:picLocks noChangeAspect="1"/>
        </xdr:cNvPicPr>
      </xdr:nvPicPr>
      <xdr:blipFill>
        <a:blip r:embed="rId8"/>
        <a:stretch>
          <a:fillRect/>
        </a:stretch>
      </xdr:blipFill>
      <xdr:spPr>
        <a:xfrm>
          <a:off x="781050" y="3295650"/>
          <a:ext cx="209550" cy="200025"/>
        </a:xfrm>
        <a:prstGeom prst="rect">
          <a:avLst/>
        </a:prstGeom>
        <a:noFill/>
        <a:ln w="9525" cmpd="sng">
          <a:noFill/>
        </a:ln>
      </xdr:spPr>
    </xdr:pic>
    <xdr:clientData/>
  </xdr:twoCellAnchor>
  <xdr:twoCellAnchor>
    <xdr:from>
      <xdr:col>2</xdr:col>
      <xdr:colOff>47625</xdr:colOff>
      <xdr:row>19</xdr:row>
      <xdr:rowOff>47625</xdr:rowOff>
    </xdr:from>
    <xdr:to>
      <xdr:col>2</xdr:col>
      <xdr:colOff>57150</xdr:colOff>
      <xdr:row>20</xdr:row>
      <xdr:rowOff>38100</xdr:rowOff>
    </xdr:to>
    <xdr:pic>
      <xdr:nvPicPr>
        <xdr:cNvPr id="11" name="Ink 108"/>
        <xdr:cNvPicPr preferRelativeResize="1">
          <a:picLocks noChangeAspect="1"/>
        </xdr:cNvPicPr>
      </xdr:nvPicPr>
      <xdr:blipFill>
        <a:blip r:embed="rId9"/>
        <a:stretch>
          <a:fillRect/>
        </a:stretch>
      </xdr:blipFill>
      <xdr:spPr>
        <a:xfrm>
          <a:off x="1095375" y="3295650"/>
          <a:ext cx="9525" cy="152400"/>
        </a:xfrm>
        <a:prstGeom prst="rect">
          <a:avLst/>
        </a:prstGeom>
        <a:noFill/>
        <a:ln w="9525" cmpd="sng">
          <a:noFill/>
        </a:ln>
      </xdr:spPr>
    </xdr:pic>
    <xdr:clientData/>
  </xdr:twoCellAnchor>
  <xdr:twoCellAnchor>
    <xdr:from>
      <xdr:col>2</xdr:col>
      <xdr:colOff>266700</xdr:colOff>
      <xdr:row>19</xdr:row>
      <xdr:rowOff>47625</xdr:rowOff>
    </xdr:from>
    <xdr:to>
      <xdr:col>2</xdr:col>
      <xdr:colOff>419100</xdr:colOff>
      <xdr:row>20</xdr:row>
      <xdr:rowOff>47625</xdr:rowOff>
    </xdr:to>
    <xdr:pic>
      <xdr:nvPicPr>
        <xdr:cNvPr id="12" name="Ink 109"/>
        <xdr:cNvPicPr preferRelativeResize="1">
          <a:picLocks noChangeAspect="1"/>
        </xdr:cNvPicPr>
      </xdr:nvPicPr>
      <xdr:blipFill>
        <a:blip r:embed="rId10"/>
        <a:stretch>
          <a:fillRect/>
        </a:stretch>
      </xdr:blipFill>
      <xdr:spPr>
        <a:xfrm>
          <a:off x="1314450" y="3295650"/>
          <a:ext cx="152400" cy="161925"/>
        </a:xfrm>
        <a:prstGeom prst="rect">
          <a:avLst/>
        </a:prstGeom>
        <a:noFill/>
        <a:ln w="9525" cmpd="sng">
          <a:noFill/>
        </a:ln>
      </xdr:spPr>
    </xdr:pic>
    <xdr:clientData/>
  </xdr:twoCellAnchor>
  <xdr:twoCellAnchor>
    <xdr:from>
      <xdr:col>3</xdr:col>
      <xdr:colOff>28575</xdr:colOff>
      <xdr:row>18</xdr:row>
      <xdr:rowOff>133350</xdr:rowOff>
    </xdr:from>
    <xdr:to>
      <xdr:col>4</xdr:col>
      <xdr:colOff>47625</xdr:colOff>
      <xdr:row>20</xdr:row>
      <xdr:rowOff>114300</xdr:rowOff>
    </xdr:to>
    <xdr:pic>
      <xdr:nvPicPr>
        <xdr:cNvPr id="13" name="Ink 110"/>
        <xdr:cNvPicPr preferRelativeResize="1">
          <a:picLocks noChangeAspect="1"/>
        </xdr:cNvPicPr>
      </xdr:nvPicPr>
      <xdr:blipFill>
        <a:blip r:embed="rId11"/>
        <a:stretch>
          <a:fillRect/>
        </a:stretch>
      </xdr:blipFill>
      <xdr:spPr>
        <a:xfrm>
          <a:off x="1685925" y="3219450"/>
          <a:ext cx="628650" cy="304800"/>
        </a:xfrm>
        <a:prstGeom prst="rect">
          <a:avLst/>
        </a:prstGeom>
        <a:noFill/>
        <a:ln w="9525" cmpd="sng">
          <a:noFill/>
        </a:ln>
      </xdr:spPr>
    </xdr:pic>
    <xdr:clientData/>
  </xdr:twoCellAnchor>
  <xdr:twoCellAnchor>
    <xdr:from>
      <xdr:col>4</xdr:col>
      <xdr:colOff>266700</xdr:colOff>
      <xdr:row>18</xdr:row>
      <xdr:rowOff>133350</xdr:rowOff>
    </xdr:from>
    <xdr:to>
      <xdr:col>4</xdr:col>
      <xdr:colOff>438150</xdr:colOff>
      <xdr:row>20</xdr:row>
      <xdr:rowOff>9525</xdr:rowOff>
    </xdr:to>
    <xdr:pic>
      <xdr:nvPicPr>
        <xdr:cNvPr id="14" name="Ink 111"/>
        <xdr:cNvPicPr preferRelativeResize="1">
          <a:picLocks noChangeAspect="1"/>
        </xdr:cNvPicPr>
      </xdr:nvPicPr>
      <xdr:blipFill>
        <a:blip r:embed="rId12"/>
        <a:stretch>
          <a:fillRect/>
        </a:stretch>
      </xdr:blipFill>
      <xdr:spPr>
        <a:xfrm>
          <a:off x="2533650" y="3219450"/>
          <a:ext cx="171450" cy="200025"/>
        </a:xfrm>
        <a:prstGeom prst="rect">
          <a:avLst/>
        </a:prstGeom>
        <a:noFill/>
        <a:ln w="9525" cmpd="sng">
          <a:noFill/>
        </a:ln>
      </xdr:spPr>
    </xdr:pic>
    <xdr:clientData/>
  </xdr:twoCellAnchor>
  <xdr:twoCellAnchor>
    <xdr:from>
      <xdr:col>0</xdr:col>
      <xdr:colOff>466725</xdr:colOff>
      <xdr:row>20</xdr:row>
      <xdr:rowOff>38100</xdr:rowOff>
    </xdr:from>
    <xdr:to>
      <xdr:col>5</xdr:col>
      <xdr:colOff>333375</xdr:colOff>
      <xdr:row>21</xdr:row>
      <xdr:rowOff>0</xdr:rowOff>
    </xdr:to>
    <xdr:pic>
      <xdr:nvPicPr>
        <xdr:cNvPr id="15" name="Ink 112"/>
        <xdr:cNvPicPr preferRelativeResize="1">
          <a:picLocks noChangeAspect="1"/>
        </xdr:cNvPicPr>
      </xdr:nvPicPr>
      <xdr:blipFill>
        <a:blip r:embed="rId13"/>
        <a:stretch>
          <a:fillRect/>
        </a:stretch>
      </xdr:blipFill>
      <xdr:spPr>
        <a:xfrm>
          <a:off x="466725" y="3448050"/>
          <a:ext cx="2743200" cy="123825"/>
        </a:xfrm>
        <a:prstGeom prst="rect">
          <a:avLst/>
        </a:prstGeom>
        <a:noFill/>
        <a:ln w="9525" cmpd="sng">
          <a:noFill/>
        </a:ln>
      </xdr:spPr>
    </xdr:pic>
    <xdr:clientData/>
  </xdr:twoCellAnchor>
  <xdr:twoCellAnchor>
    <xdr:from>
      <xdr:col>6</xdr:col>
      <xdr:colOff>323850</xdr:colOff>
      <xdr:row>23</xdr:row>
      <xdr:rowOff>95250</xdr:rowOff>
    </xdr:from>
    <xdr:to>
      <xdr:col>8</xdr:col>
      <xdr:colOff>381000</xdr:colOff>
      <xdr:row>25</xdr:row>
      <xdr:rowOff>95250</xdr:rowOff>
    </xdr:to>
    <xdr:pic>
      <xdr:nvPicPr>
        <xdr:cNvPr id="16" name="Ink 114"/>
        <xdr:cNvPicPr preferRelativeResize="1">
          <a:picLocks noChangeAspect="1"/>
        </xdr:cNvPicPr>
      </xdr:nvPicPr>
      <xdr:blipFill>
        <a:blip r:embed="rId14"/>
        <a:stretch>
          <a:fillRect/>
        </a:stretch>
      </xdr:blipFill>
      <xdr:spPr>
        <a:xfrm>
          <a:off x="3810000" y="3990975"/>
          <a:ext cx="1276350" cy="323850"/>
        </a:xfrm>
        <a:prstGeom prst="rect">
          <a:avLst/>
        </a:prstGeom>
        <a:noFill/>
        <a:ln w="9525" cmpd="sng">
          <a:noFill/>
        </a:ln>
      </xdr:spPr>
    </xdr:pic>
    <xdr:clientData/>
  </xdr:twoCellAnchor>
  <xdr:twoCellAnchor>
    <xdr:from>
      <xdr:col>8</xdr:col>
      <xdr:colOff>523875</xdr:colOff>
      <xdr:row>23</xdr:row>
      <xdr:rowOff>28575</xdr:rowOff>
    </xdr:from>
    <xdr:to>
      <xdr:col>9</xdr:col>
      <xdr:colOff>428625</xdr:colOff>
      <xdr:row>24</xdr:row>
      <xdr:rowOff>47625</xdr:rowOff>
    </xdr:to>
    <xdr:pic>
      <xdr:nvPicPr>
        <xdr:cNvPr id="17" name="Ink 115"/>
        <xdr:cNvPicPr preferRelativeResize="1">
          <a:picLocks noChangeAspect="1"/>
        </xdr:cNvPicPr>
      </xdr:nvPicPr>
      <xdr:blipFill>
        <a:blip r:embed="rId15"/>
        <a:stretch>
          <a:fillRect/>
        </a:stretch>
      </xdr:blipFill>
      <xdr:spPr>
        <a:xfrm>
          <a:off x="5229225" y="3924300"/>
          <a:ext cx="514350" cy="180975"/>
        </a:xfrm>
        <a:prstGeom prst="rect">
          <a:avLst/>
        </a:prstGeom>
        <a:noFill/>
        <a:ln w="9525" cmpd="sng">
          <a:noFill/>
        </a:ln>
      </xdr:spPr>
    </xdr:pic>
    <xdr:clientData/>
  </xdr:twoCellAnchor>
  <xdr:twoCellAnchor>
    <xdr:from>
      <xdr:col>9</xdr:col>
      <xdr:colOff>542925</xdr:colOff>
      <xdr:row>22</xdr:row>
      <xdr:rowOff>114300</xdr:rowOff>
    </xdr:from>
    <xdr:to>
      <xdr:col>11</xdr:col>
      <xdr:colOff>123825</xdr:colOff>
      <xdr:row>24</xdr:row>
      <xdr:rowOff>114300</xdr:rowOff>
    </xdr:to>
    <xdr:pic>
      <xdr:nvPicPr>
        <xdr:cNvPr id="18" name="Ink 116"/>
        <xdr:cNvPicPr preferRelativeResize="1">
          <a:picLocks noChangeAspect="1"/>
        </xdr:cNvPicPr>
      </xdr:nvPicPr>
      <xdr:blipFill>
        <a:blip r:embed="rId16"/>
        <a:stretch>
          <a:fillRect/>
        </a:stretch>
      </xdr:blipFill>
      <xdr:spPr>
        <a:xfrm>
          <a:off x="5857875" y="3848100"/>
          <a:ext cx="800100" cy="323850"/>
        </a:xfrm>
        <a:prstGeom prst="rect">
          <a:avLst/>
        </a:prstGeom>
        <a:noFill/>
        <a:ln w="9525" cmpd="sng">
          <a:noFill/>
        </a:ln>
      </xdr:spPr>
    </xdr:pic>
    <xdr:clientData/>
  </xdr:twoCellAnchor>
  <xdr:twoCellAnchor>
    <xdr:from>
      <xdr:col>11</xdr:col>
      <xdr:colOff>238125</xdr:colOff>
      <xdr:row>22</xdr:row>
      <xdr:rowOff>142875</xdr:rowOff>
    </xdr:from>
    <xdr:to>
      <xdr:col>12</xdr:col>
      <xdr:colOff>104775</xdr:colOff>
      <xdr:row>23</xdr:row>
      <xdr:rowOff>152400</xdr:rowOff>
    </xdr:to>
    <xdr:pic>
      <xdr:nvPicPr>
        <xdr:cNvPr id="19" name="Ink 118"/>
        <xdr:cNvPicPr preferRelativeResize="1">
          <a:picLocks noChangeAspect="1"/>
        </xdr:cNvPicPr>
      </xdr:nvPicPr>
      <xdr:blipFill>
        <a:blip r:embed="rId17"/>
        <a:stretch>
          <a:fillRect/>
        </a:stretch>
      </xdr:blipFill>
      <xdr:spPr>
        <a:xfrm>
          <a:off x="6772275" y="3876675"/>
          <a:ext cx="476250" cy="171450"/>
        </a:xfrm>
        <a:prstGeom prst="rect">
          <a:avLst/>
        </a:prstGeom>
        <a:noFill/>
        <a:ln w="9525" cmpd="sng">
          <a:noFill/>
        </a:ln>
      </xdr:spPr>
    </xdr:pic>
    <xdr:clientData/>
  </xdr:twoCellAnchor>
  <xdr:twoCellAnchor>
    <xdr:from>
      <xdr:col>12</xdr:col>
      <xdr:colOff>238125</xdr:colOff>
      <xdr:row>22</xdr:row>
      <xdr:rowOff>66675</xdr:rowOff>
    </xdr:from>
    <xdr:to>
      <xdr:col>13</xdr:col>
      <xdr:colOff>152400</xdr:colOff>
      <xdr:row>23</xdr:row>
      <xdr:rowOff>85725</xdr:rowOff>
    </xdr:to>
    <xdr:pic>
      <xdr:nvPicPr>
        <xdr:cNvPr id="20" name="Ink 119"/>
        <xdr:cNvPicPr preferRelativeResize="1">
          <a:picLocks noChangeAspect="1"/>
        </xdr:cNvPicPr>
      </xdr:nvPicPr>
      <xdr:blipFill>
        <a:blip r:embed="rId18"/>
        <a:stretch>
          <a:fillRect/>
        </a:stretch>
      </xdr:blipFill>
      <xdr:spPr>
        <a:xfrm>
          <a:off x="7381875" y="3800475"/>
          <a:ext cx="523875" cy="180975"/>
        </a:xfrm>
        <a:prstGeom prst="rect">
          <a:avLst/>
        </a:prstGeom>
        <a:noFill/>
        <a:ln w="9525" cmpd="sng">
          <a:noFill/>
        </a:ln>
      </xdr:spPr>
    </xdr:pic>
    <xdr:clientData/>
  </xdr:twoCellAnchor>
  <xdr:twoCellAnchor>
    <xdr:from>
      <xdr:col>6</xdr:col>
      <xdr:colOff>266700</xdr:colOff>
      <xdr:row>16</xdr:row>
      <xdr:rowOff>57150</xdr:rowOff>
    </xdr:from>
    <xdr:to>
      <xdr:col>14</xdr:col>
      <xdr:colOff>285750</xdr:colOff>
      <xdr:row>23</xdr:row>
      <xdr:rowOff>104775</xdr:rowOff>
    </xdr:to>
    <xdr:pic>
      <xdr:nvPicPr>
        <xdr:cNvPr id="21" name="Ink 121"/>
        <xdr:cNvPicPr preferRelativeResize="1">
          <a:picLocks noChangeAspect="1"/>
        </xdr:cNvPicPr>
      </xdr:nvPicPr>
      <xdr:blipFill>
        <a:blip r:embed="rId19"/>
        <a:stretch>
          <a:fillRect/>
        </a:stretch>
      </xdr:blipFill>
      <xdr:spPr>
        <a:xfrm>
          <a:off x="3752850" y="2819400"/>
          <a:ext cx="4895850" cy="1181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152400</xdr:colOff>
      <xdr:row>4</xdr:row>
      <xdr:rowOff>85725</xdr:rowOff>
    </xdr:to>
    <xdr:sp>
      <xdr:nvSpPr>
        <xdr:cNvPr id="1" name="Text 1"/>
        <xdr:cNvSpPr txBox="1">
          <a:spLocks noChangeArrowheads="1"/>
        </xdr:cNvSpPr>
      </xdr:nvSpPr>
      <xdr:spPr>
        <a:xfrm>
          <a:off x="47625" y="0"/>
          <a:ext cx="1323975"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 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2</xdr:col>
      <xdr:colOff>209550</xdr:colOff>
      <xdr:row>1</xdr:row>
      <xdr:rowOff>142875</xdr:rowOff>
    </xdr:from>
    <xdr:to>
      <xdr:col>5</xdr:col>
      <xdr:colOff>352425</xdr:colOff>
      <xdr:row>5</xdr:row>
      <xdr:rowOff>152400</xdr:rowOff>
    </xdr:to>
    <xdr:sp>
      <xdr:nvSpPr>
        <xdr:cNvPr id="2" name="Text 2"/>
        <xdr:cNvSpPr txBox="1">
          <a:spLocks noChangeArrowheads="1"/>
        </xdr:cNvSpPr>
      </xdr:nvSpPr>
      <xdr:spPr>
        <a:xfrm>
          <a:off x="1428750" y="304800"/>
          <a:ext cx="19716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Calibri"/>
              <a:ea typeface="Calibri"/>
              <a:cs typeface="Calibri"/>
            </a:rPr>
            <a:t>α</a:t>
          </a:r>
          <a:r>
            <a:rPr lang="en-US" cap="none" sz="14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4</xdr:col>
      <xdr:colOff>400050</xdr:colOff>
      <xdr:row>6</xdr:row>
      <xdr:rowOff>152400</xdr:rowOff>
    </xdr:from>
    <xdr:to>
      <xdr:col>7</xdr:col>
      <xdr:colOff>104775</xdr:colOff>
      <xdr:row>10</xdr:row>
      <xdr:rowOff>142875</xdr:rowOff>
    </xdr:to>
    <xdr:sp>
      <xdr:nvSpPr>
        <xdr:cNvPr id="3" name="Text 3"/>
        <xdr:cNvSpPr txBox="1">
          <a:spLocks noChangeArrowheads="1"/>
        </xdr:cNvSpPr>
      </xdr:nvSpPr>
      <xdr:spPr>
        <a:xfrm>
          <a:off x="2838450" y="1123950"/>
          <a:ext cx="1533525" cy="6381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statistics)
</a:t>
          </a:r>
          <a:r>
            <a:rPr lang="en-US" cap="none" sz="1200" b="1" i="0" u="none" baseline="0">
              <a:solidFill>
                <a:srgbClr val="0000FF"/>
              </a:solidFill>
              <a:latin typeface="Arial"/>
              <a:ea typeface="Arial"/>
              <a:cs typeface="Arial"/>
            </a:rPr>
            <a:t>Estimate</a:t>
          </a:r>
          <a:r>
            <a:rPr lang="en-US" cap="none" sz="1200" b="0" i="0" u="none" baseline="0">
              <a:solidFill>
                <a:srgbClr val="000000"/>
              </a:solidFill>
              <a:latin typeface="Arial"/>
              <a:ea typeface="Arial"/>
              <a:cs typeface="Arial"/>
            </a:rPr>
            <a:t> and its </a:t>
          </a:r>
          <a:r>
            <a:rPr lang="en-US" cap="none" sz="1200" b="1" i="0" u="none" baseline="0">
              <a:solidFill>
                <a:srgbClr val="0000FF"/>
              </a:solidFill>
              <a:latin typeface="Arial"/>
              <a:ea typeface="Arial"/>
              <a:cs typeface="Arial"/>
            </a:rPr>
            <a:t>Standard Error</a:t>
          </a:r>
        </a:p>
      </xdr:txBody>
    </xdr:sp>
    <xdr:clientData/>
  </xdr:twoCellAnchor>
  <xdr:twoCellAnchor>
    <xdr:from>
      <xdr:col>1</xdr:col>
      <xdr:colOff>304800</xdr:colOff>
      <xdr:row>7</xdr:row>
      <xdr:rowOff>104775</xdr:rowOff>
    </xdr:from>
    <xdr:to>
      <xdr:col>4</xdr:col>
      <xdr:colOff>190500</xdr:colOff>
      <xdr:row>11</xdr:row>
      <xdr:rowOff>85725</xdr:rowOff>
    </xdr:to>
    <xdr:sp>
      <xdr:nvSpPr>
        <xdr:cNvPr id="4" name="Text 4"/>
        <xdr:cNvSpPr txBox="1">
          <a:spLocks noChangeArrowheads="1"/>
        </xdr:cNvSpPr>
      </xdr:nvSpPr>
      <xdr:spPr>
        <a:xfrm>
          <a:off x="914400" y="1238250"/>
          <a:ext cx="1714500" cy="6286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Find the table value(s) for the confidence level (</a:t>
          </a:r>
          <a:r>
            <a:rPr lang="en-US" cap="none" sz="1200" b="1" i="0" u="none" baseline="0">
              <a:solidFill>
                <a:srgbClr val="0000FF"/>
              </a:solidFill>
              <a:latin typeface="Arial"/>
              <a:ea typeface="Arial"/>
              <a:cs typeface="Arial"/>
            </a:rPr>
            <a:t>1 - </a:t>
          </a:r>
          <a:r>
            <a:rPr lang="en-US" cap="none" sz="1400" b="1" i="0" u="none" baseline="0">
              <a:solidFill>
                <a:srgbClr val="0000FF"/>
              </a:solidFill>
              <a:latin typeface="Calibri"/>
              <a:ea typeface="Calibri"/>
              <a:cs typeface="Calibri"/>
            </a:rPr>
            <a:t>α</a:t>
          </a:r>
          <a:r>
            <a:rPr lang="en-US" cap="none" sz="1200" b="0" i="0" u="none" baseline="0">
              <a:solidFill>
                <a:srgbClr val="000000"/>
              </a:solidFill>
              <a:latin typeface="Arial"/>
              <a:ea typeface="Arial"/>
              <a:cs typeface="Arial"/>
            </a:rPr>
            <a:t>)</a:t>
          </a:r>
        </a:p>
      </xdr:txBody>
    </xdr:sp>
    <xdr:clientData/>
  </xdr:twoCellAnchor>
  <xdr:twoCellAnchor>
    <xdr:from>
      <xdr:col>0</xdr:col>
      <xdr:colOff>533400</xdr:colOff>
      <xdr:row>13</xdr:row>
      <xdr:rowOff>38100</xdr:rowOff>
    </xdr:from>
    <xdr:to>
      <xdr:col>6</xdr:col>
      <xdr:colOff>114300</xdr:colOff>
      <xdr:row>14</xdr:row>
      <xdr:rowOff>152400</xdr:rowOff>
    </xdr:to>
    <xdr:sp>
      <xdr:nvSpPr>
        <xdr:cNvPr id="5" name="Text 5"/>
        <xdr:cNvSpPr txBox="1">
          <a:spLocks noChangeArrowheads="1"/>
        </xdr:cNvSpPr>
      </xdr:nvSpPr>
      <xdr:spPr>
        <a:xfrm>
          <a:off x="533400" y="2143125"/>
          <a:ext cx="323850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confidence interval 
</a:t>
          </a:r>
        </a:p>
      </xdr:txBody>
    </xdr:sp>
    <xdr:clientData/>
  </xdr:twoCellAnchor>
  <xdr:twoCellAnchor>
    <xdr:from>
      <xdr:col>0</xdr:col>
      <xdr:colOff>152400</xdr:colOff>
      <xdr:row>16</xdr:row>
      <xdr:rowOff>57150</xdr:rowOff>
    </xdr:from>
    <xdr:to>
      <xdr:col>6</xdr:col>
      <xdr:colOff>190500</xdr:colOff>
      <xdr:row>21</xdr:row>
      <xdr:rowOff>142875</xdr:rowOff>
    </xdr:to>
    <xdr:sp>
      <xdr:nvSpPr>
        <xdr:cNvPr id="6" name="Text 6"/>
        <xdr:cNvSpPr txBox="1">
          <a:spLocks noChangeArrowheads="1"/>
        </xdr:cNvSpPr>
      </xdr:nvSpPr>
      <xdr:spPr>
        <a:xfrm>
          <a:off x="152400" y="2647950"/>
          <a:ext cx="3695700" cy="8953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Compare the null hypothesized value to 
</a:t>
          </a:r>
          <a:r>
            <a:rPr lang="en-US" cap="none" sz="1200" b="0" i="0" u="none" baseline="0">
              <a:solidFill>
                <a:srgbClr val="000000"/>
              </a:solidFill>
              <a:latin typeface="Arial"/>
              <a:ea typeface="Arial"/>
              <a:cs typeface="Arial"/>
            </a:rPr>
            <a:t>the Confidence Interval.
</a:t>
          </a:r>
          <a:r>
            <a:rPr lang="en-US" cap="none" sz="1200" b="1" i="0" u="none" baseline="0">
              <a:solidFill>
                <a:srgbClr val="000000"/>
              </a:solidFill>
              <a:latin typeface="Arial"/>
              <a:ea typeface="Arial"/>
              <a:cs typeface="Arial"/>
            </a:rPr>
            <a:t>If 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value is in CI then Accept the Null</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value is NOT in CI then Reject the Null</a:t>
          </a:r>
        </a:p>
      </xdr:txBody>
    </xdr:sp>
    <xdr:clientData/>
  </xdr:twoCellAnchor>
  <xdr:twoCellAnchor>
    <xdr:from>
      <xdr:col>2</xdr:col>
      <xdr:colOff>161925</xdr:colOff>
      <xdr:row>1</xdr:row>
      <xdr:rowOff>0</xdr:rowOff>
    </xdr:from>
    <xdr:to>
      <xdr:col>5</xdr:col>
      <xdr:colOff>419100</xdr:colOff>
      <xdr:row>1</xdr:row>
      <xdr:rowOff>0</xdr:rowOff>
    </xdr:to>
    <xdr:sp>
      <xdr:nvSpPr>
        <xdr:cNvPr id="7" name="Line 7"/>
        <xdr:cNvSpPr>
          <a:spLocks/>
        </xdr:cNvSpPr>
      </xdr:nvSpPr>
      <xdr:spPr>
        <a:xfrm flipV="1">
          <a:off x="1381125" y="161925"/>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4</xdr:row>
      <xdr:rowOff>28575</xdr:rowOff>
    </xdr:from>
    <xdr:to>
      <xdr:col>6</xdr:col>
      <xdr:colOff>133350</xdr:colOff>
      <xdr:row>6</xdr:row>
      <xdr:rowOff>152400</xdr:rowOff>
    </xdr:to>
    <xdr:sp>
      <xdr:nvSpPr>
        <xdr:cNvPr id="8" name="Line 8"/>
        <xdr:cNvSpPr>
          <a:spLocks/>
        </xdr:cNvSpPr>
      </xdr:nvSpPr>
      <xdr:spPr>
        <a:xfrm flipH="1">
          <a:off x="3790950" y="6762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0</xdr:rowOff>
    </xdr:from>
    <xdr:to>
      <xdr:col>3</xdr:col>
      <xdr:colOff>0</xdr:colOff>
      <xdr:row>7</xdr:row>
      <xdr:rowOff>104775</xdr:rowOff>
    </xdr:to>
    <xdr:sp>
      <xdr:nvSpPr>
        <xdr:cNvPr id="9" name="Line 9"/>
        <xdr:cNvSpPr>
          <a:spLocks/>
        </xdr:cNvSpPr>
      </xdr:nvSpPr>
      <xdr:spPr>
        <a:xfrm flipH="1">
          <a:off x="1828800" y="9715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11</xdr:row>
      <xdr:rowOff>85725</xdr:rowOff>
    </xdr:from>
    <xdr:to>
      <xdr:col>2</xdr:col>
      <xdr:colOff>314325</xdr:colOff>
      <xdr:row>13</xdr:row>
      <xdr:rowOff>19050</xdr:rowOff>
    </xdr:to>
    <xdr:sp>
      <xdr:nvSpPr>
        <xdr:cNvPr id="10" name="Line 10"/>
        <xdr:cNvSpPr>
          <a:spLocks/>
        </xdr:cNvSpPr>
      </xdr:nvSpPr>
      <xdr:spPr>
        <a:xfrm flipH="1">
          <a:off x="1533525" y="18669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10</xdr:row>
      <xdr:rowOff>133350</xdr:rowOff>
    </xdr:from>
    <xdr:to>
      <xdr:col>5</xdr:col>
      <xdr:colOff>257175</xdr:colOff>
      <xdr:row>13</xdr:row>
      <xdr:rowOff>0</xdr:rowOff>
    </xdr:to>
    <xdr:sp>
      <xdr:nvSpPr>
        <xdr:cNvPr id="11" name="Line 11"/>
        <xdr:cNvSpPr>
          <a:spLocks/>
        </xdr:cNvSpPr>
      </xdr:nvSpPr>
      <xdr:spPr>
        <a:xfrm>
          <a:off x="3305175" y="17526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15</xdr:row>
      <xdr:rowOff>0</xdr:rowOff>
    </xdr:from>
    <xdr:to>
      <xdr:col>3</xdr:col>
      <xdr:colOff>333375</xdr:colOff>
      <xdr:row>16</xdr:row>
      <xdr:rowOff>66675</xdr:rowOff>
    </xdr:to>
    <xdr:sp>
      <xdr:nvSpPr>
        <xdr:cNvPr id="12" name="Line 12"/>
        <xdr:cNvSpPr>
          <a:spLocks/>
        </xdr:cNvSpPr>
      </xdr:nvSpPr>
      <xdr:spPr>
        <a:xfrm>
          <a:off x="2162175" y="2428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4</xdr:row>
      <xdr:rowOff>76200</xdr:rowOff>
    </xdr:from>
    <xdr:to>
      <xdr:col>0</xdr:col>
      <xdr:colOff>304800</xdr:colOff>
      <xdr:row>16</xdr:row>
      <xdr:rowOff>57150</xdr:rowOff>
    </xdr:to>
    <xdr:sp>
      <xdr:nvSpPr>
        <xdr:cNvPr id="13" name="Line 13"/>
        <xdr:cNvSpPr>
          <a:spLocks/>
        </xdr:cNvSpPr>
      </xdr:nvSpPr>
      <xdr:spPr>
        <a:xfrm flipH="1">
          <a:off x="304800" y="723900"/>
          <a:ext cx="0" cy="1924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0</xdr:row>
      <xdr:rowOff>0</xdr:rowOff>
    </xdr:from>
    <xdr:to>
      <xdr:col>7</xdr:col>
      <xdr:colOff>152400</xdr:colOff>
      <xdr:row>4</xdr:row>
      <xdr:rowOff>9525</xdr:rowOff>
    </xdr:to>
    <xdr:sp>
      <xdr:nvSpPr>
        <xdr:cNvPr id="14" name="Text 14"/>
        <xdr:cNvSpPr txBox="1">
          <a:spLocks noChangeArrowheads="1"/>
        </xdr:cNvSpPr>
      </xdr:nvSpPr>
      <xdr:spPr>
        <a:xfrm>
          <a:off x="3476625" y="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1</xdr:col>
      <xdr:colOff>400050</xdr:colOff>
      <xdr:row>4</xdr:row>
      <xdr:rowOff>85725</xdr:rowOff>
    </xdr:from>
    <xdr:to>
      <xdr:col>1</xdr:col>
      <xdr:colOff>400050</xdr:colOff>
      <xdr:row>7</xdr:row>
      <xdr:rowOff>104775</xdr:rowOff>
    </xdr:to>
    <xdr:sp>
      <xdr:nvSpPr>
        <xdr:cNvPr id="15" name="Line 15"/>
        <xdr:cNvSpPr>
          <a:spLocks/>
        </xdr:cNvSpPr>
      </xdr:nvSpPr>
      <xdr:spPr>
        <a:xfrm>
          <a:off x="1009650" y="7334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xdr:row>
      <xdr:rowOff>85725</xdr:rowOff>
    </xdr:from>
    <xdr:to>
      <xdr:col>1</xdr:col>
      <xdr:colOff>114300</xdr:colOff>
      <xdr:row>13</xdr:row>
      <xdr:rowOff>28575</xdr:rowOff>
    </xdr:to>
    <xdr:sp>
      <xdr:nvSpPr>
        <xdr:cNvPr id="16" name="Line 16"/>
        <xdr:cNvSpPr>
          <a:spLocks/>
        </xdr:cNvSpPr>
      </xdr:nvSpPr>
      <xdr:spPr>
        <a:xfrm>
          <a:off x="723900" y="733425"/>
          <a:ext cx="0" cy="1400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9525</xdr:rowOff>
    </xdr:from>
    <xdr:to>
      <xdr:col>4</xdr:col>
      <xdr:colOff>180975</xdr:colOff>
      <xdr:row>4</xdr:row>
      <xdr:rowOff>95250</xdr:rowOff>
    </xdr:to>
    <xdr:sp>
      <xdr:nvSpPr>
        <xdr:cNvPr id="1" name="Text 1"/>
        <xdr:cNvSpPr txBox="1">
          <a:spLocks noChangeArrowheads="1"/>
        </xdr:cNvSpPr>
      </xdr:nvSpPr>
      <xdr:spPr>
        <a:xfrm>
          <a:off x="1190625" y="9525"/>
          <a:ext cx="1428750"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4</xdr:col>
      <xdr:colOff>209550</xdr:colOff>
      <xdr:row>0</xdr:row>
      <xdr:rowOff>28575</xdr:rowOff>
    </xdr:from>
    <xdr:to>
      <xdr:col>7</xdr:col>
      <xdr:colOff>285750</xdr:colOff>
      <xdr:row>3</xdr:row>
      <xdr:rowOff>133350</xdr:rowOff>
    </xdr:to>
    <xdr:sp>
      <xdr:nvSpPr>
        <xdr:cNvPr id="2" name="Text 2"/>
        <xdr:cNvSpPr txBox="1">
          <a:spLocks noChangeArrowheads="1"/>
        </xdr:cNvSpPr>
      </xdr:nvSpPr>
      <xdr:spPr>
        <a:xfrm>
          <a:off x="2647950" y="28575"/>
          <a:ext cx="1905000"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 </a:t>
          </a:r>
          <a:r>
            <a:rPr lang="en-US" cap="none" sz="1400" b="1" i="0" u="none" baseline="0">
              <a:solidFill>
                <a:srgbClr val="0000FF"/>
              </a:solidFill>
              <a:latin typeface="Calibri"/>
              <a:ea typeface="Calibri"/>
              <a:cs typeface="Calibri"/>
            </a:rPr>
            <a:t>α</a:t>
          </a:r>
          <a:r>
            <a:rPr lang="en-US" cap="none" sz="1400" b="1"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xdr:nvSpPr>
        <xdr:cNvPr id="3" name="Text 3"/>
        <xdr:cNvSpPr txBox="1">
          <a:spLocks noChangeArrowheads="1"/>
        </xdr:cNvSpPr>
      </xdr:nvSpPr>
      <xdr:spPr>
        <a:xfrm>
          <a:off x="47625" y="9525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0</xdr:col>
      <xdr:colOff>38100</xdr:colOff>
      <xdr:row>6</xdr:row>
      <xdr:rowOff>19050</xdr:rowOff>
    </xdr:from>
    <xdr:to>
      <xdr:col>2</xdr:col>
      <xdr:colOff>133350</xdr:colOff>
      <xdr:row>9</xdr:row>
      <xdr:rowOff>28575</xdr:rowOff>
    </xdr:to>
    <xdr:sp>
      <xdr:nvSpPr>
        <xdr:cNvPr id="4" name="Text 4"/>
        <xdr:cNvSpPr txBox="1">
          <a:spLocks noChangeArrowheads="1"/>
        </xdr:cNvSpPr>
      </xdr:nvSpPr>
      <xdr:spPr>
        <a:xfrm>
          <a:off x="38100" y="990600"/>
          <a:ext cx="1314450"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sample statistics</a:t>
          </a:r>
        </a:p>
      </xdr:txBody>
    </xdr:sp>
    <xdr:clientData/>
  </xdr:twoCellAnchor>
  <xdr:twoCellAnchor>
    <xdr:from>
      <xdr:col>3</xdr:col>
      <xdr:colOff>371475</xdr:colOff>
      <xdr:row>6</xdr:row>
      <xdr:rowOff>47625</xdr:rowOff>
    </xdr:from>
    <xdr:to>
      <xdr:col>7</xdr:col>
      <xdr:colOff>228600</xdr:colOff>
      <xdr:row>9</xdr:row>
      <xdr:rowOff>57150</xdr:rowOff>
    </xdr:to>
    <xdr:sp>
      <xdr:nvSpPr>
        <xdr:cNvPr id="5" name="Text 6"/>
        <xdr:cNvSpPr txBox="1">
          <a:spLocks noChangeArrowheads="1"/>
        </xdr:cNvSpPr>
      </xdr:nvSpPr>
      <xdr:spPr>
        <a:xfrm>
          <a:off x="2200275" y="1019175"/>
          <a:ext cx="2295525"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Find the Critical Value or Values from the probability table</a:t>
          </a:r>
        </a:p>
      </xdr:txBody>
    </xdr:sp>
    <xdr:clientData/>
  </xdr:twoCellAnchor>
  <xdr:twoCellAnchor>
    <xdr:from>
      <xdr:col>0</xdr:col>
      <xdr:colOff>57150</xdr:colOff>
      <xdr:row>10</xdr:row>
      <xdr:rowOff>57150</xdr:rowOff>
    </xdr:from>
    <xdr:to>
      <xdr:col>3</xdr:col>
      <xdr:colOff>0</xdr:colOff>
      <xdr:row>13</xdr:row>
      <xdr:rowOff>38100</xdr:rowOff>
    </xdr:to>
    <xdr:sp>
      <xdr:nvSpPr>
        <xdr:cNvPr id="6" name="Text 7"/>
        <xdr:cNvSpPr txBox="1">
          <a:spLocks noChangeArrowheads="1"/>
        </xdr:cNvSpPr>
      </xdr:nvSpPr>
      <xdr:spPr>
        <a:xfrm>
          <a:off x="57150" y="1676400"/>
          <a:ext cx="1771650"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a:t>
          </a:r>
          <a:r>
            <a:rPr lang="en-US" cap="none" sz="1200" b="1" i="0" u="none" baseline="0">
              <a:solidFill>
                <a:srgbClr val="0000FF"/>
              </a:solidFill>
              <a:latin typeface="Arial"/>
              <a:ea typeface="Arial"/>
              <a:cs typeface="Arial"/>
            </a:rPr>
            <a:t>Test Statistic (TS)</a:t>
          </a:r>
          <a:r>
            <a:rPr lang="en-US" cap="none" sz="1200" b="0" i="0" u="none" baseline="0">
              <a:solidFill>
                <a:srgbClr val="000000"/>
              </a:solidFill>
              <a:latin typeface="Arial"/>
              <a:ea typeface="Arial"/>
              <a:cs typeface="Arial"/>
            </a:rPr>
            <a:t>
</a:t>
          </a:r>
        </a:p>
      </xdr:txBody>
    </xdr:sp>
    <xdr:clientData/>
  </xdr:twoCellAnchor>
  <xdr:twoCellAnchor>
    <xdr:from>
      <xdr:col>0</xdr:col>
      <xdr:colOff>419100</xdr:colOff>
      <xdr:row>15</xdr:row>
      <xdr:rowOff>76200</xdr:rowOff>
    </xdr:from>
    <xdr:to>
      <xdr:col>7</xdr:col>
      <xdr:colOff>104775</xdr:colOff>
      <xdr:row>18</xdr:row>
      <xdr:rowOff>66675</xdr:rowOff>
    </xdr:to>
    <xdr:sp>
      <xdr:nvSpPr>
        <xdr:cNvPr id="7" name="Text 8"/>
        <xdr:cNvSpPr txBox="1">
          <a:spLocks noChangeArrowheads="1"/>
        </xdr:cNvSpPr>
      </xdr:nvSpPr>
      <xdr:spPr>
        <a:xfrm>
          <a:off x="419100" y="2505075"/>
          <a:ext cx="39528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Determine which region contains the Test Statistic and indicate the corresponding conclusion.</a:t>
          </a:r>
        </a:p>
      </xdr:txBody>
    </xdr:sp>
    <xdr:clientData/>
  </xdr:twoCellAnchor>
  <xdr:twoCellAnchor>
    <xdr:from>
      <xdr:col>0</xdr:col>
      <xdr:colOff>495300</xdr:colOff>
      <xdr:row>4</xdr:row>
      <xdr:rowOff>114300</xdr:rowOff>
    </xdr:from>
    <xdr:to>
      <xdr:col>0</xdr:col>
      <xdr:colOff>495300</xdr:colOff>
      <xdr:row>6</xdr:row>
      <xdr:rowOff>19050</xdr:rowOff>
    </xdr:to>
    <xdr:sp>
      <xdr:nvSpPr>
        <xdr:cNvPr id="8" name="Line 9"/>
        <xdr:cNvSpPr>
          <a:spLocks/>
        </xdr:cNvSpPr>
      </xdr:nvSpPr>
      <xdr:spPr>
        <a:xfrm>
          <a:off x="495300" y="762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xdr:row>
      <xdr:rowOff>123825</xdr:rowOff>
    </xdr:from>
    <xdr:to>
      <xdr:col>5</xdr:col>
      <xdr:colOff>390525</xdr:colOff>
      <xdr:row>6</xdr:row>
      <xdr:rowOff>57150</xdr:rowOff>
    </xdr:to>
    <xdr:sp>
      <xdr:nvSpPr>
        <xdr:cNvPr id="9" name="Line 10"/>
        <xdr:cNvSpPr>
          <a:spLocks/>
        </xdr:cNvSpPr>
      </xdr:nvSpPr>
      <xdr:spPr>
        <a:xfrm flipH="1">
          <a:off x="3438525" y="6096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9</xdr:row>
      <xdr:rowOff>38100</xdr:rowOff>
    </xdr:from>
    <xdr:to>
      <xdr:col>0</xdr:col>
      <xdr:colOff>523875</xdr:colOff>
      <xdr:row>10</xdr:row>
      <xdr:rowOff>66675</xdr:rowOff>
    </xdr:to>
    <xdr:sp>
      <xdr:nvSpPr>
        <xdr:cNvPr id="10" name="Line 11"/>
        <xdr:cNvSpPr>
          <a:spLocks/>
        </xdr:cNvSpPr>
      </xdr:nvSpPr>
      <xdr:spPr>
        <a:xfrm>
          <a:off x="523875" y="14954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xdr:row>
      <xdr:rowOff>76200</xdr:rowOff>
    </xdr:from>
    <xdr:to>
      <xdr:col>1</xdr:col>
      <xdr:colOff>581025</xdr:colOff>
      <xdr:row>2</xdr:row>
      <xdr:rowOff>76200</xdr:rowOff>
    </xdr:to>
    <xdr:sp>
      <xdr:nvSpPr>
        <xdr:cNvPr id="11" name="Line 15"/>
        <xdr:cNvSpPr>
          <a:spLocks/>
        </xdr:cNvSpPr>
      </xdr:nvSpPr>
      <xdr:spPr>
        <a:xfrm flipH="1">
          <a:off x="990600" y="4000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4</xdr:row>
      <xdr:rowOff>95250</xdr:rowOff>
    </xdr:from>
    <xdr:to>
      <xdr:col>2</xdr:col>
      <xdr:colOff>304800</xdr:colOff>
      <xdr:row>10</xdr:row>
      <xdr:rowOff>38100</xdr:rowOff>
    </xdr:to>
    <xdr:sp>
      <xdr:nvSpPr>
        <xdr:cNvPr id="12" name="Line 16"/>
        <xdr:cNvSpPr>
          <a:spLocks/>
        </xdr:cNvSpPr>
      </xdr:nvSpPr>
      <xdr:spPr>
        <a:xfrm flipH="1">
          <a:off x="1524000" y="74295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11</xdr:row>
      <xdr:rowOff>47625</xdr:rowOff>
    </xdr:from>
    <xdr:to>
      <xdr:col>7</xdr:col>
      <xdr:colOff>219075</xdr:colOff>
      <xdr:row>13</xdr:row>
      <xdr:rowOff>133350</xdr:rowOff>
    </xdr:to>
    <xdr:sp>
      <xdr:nvSpPr>
        <xdr:cNvPr id="13" name="Text 17"/>
        <xdr:cNvSpPr txBox="1">
          <a:spLocks noChangeArrowheads="1"/>
        </xdr:cNvSpPr>
      </xdr:nvSpPr>
      <xdr:spPr>
        <a:xfrm>
          <a:off x="2143125" y="1828800"/>
          <a:ext cx="23431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Specify Regions for Accepting and Rejecting the Null</a:t>
          </a:r>
        </a:p>
      </xdr:txBody>
    </xdr:sp>
    <xdr:clientData/>
  </xdr:twoCellAnchor>
  <xdr:twoCellAnchor>
    <xdr:from>
      <xdr:col>3</xdr:col>
      <xdr:colOff>561975</xdr:colOff>
      <xdr:row>4</xdr:row>
      <xdr:rowOff>95250</xdr:rowOff>
    </xdr:from>
    <xdr:to>
      <xdr:col>4</xdr:col>
      <xdr:colOff>171450</xdr:colOff>
      <xdr:row>6</xdr:row>
      <xdr:rowOff>57150</xdr:rowOff>
    </xdr:to>
    <xdr:sp>
      <xdr:nvSpPr>
        <xdr:cNvPr id="14" name="Line 18"/>
        <xdr:cNvSpPr>
          <a:spLocks/>
        </xdr:cNvSpPr>
      </xdr:nvSpPr>
      <xdr:spPr>
        <a:xfrm>
          <a:off x="2390775" y="742950"/>
          <a:ext cx="2190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13</xdr:row>
      <xdr:rowOff>57150</xdr:rowOff>
    </xdr:from>
    <xdr:to>
      <xdr:col>2</xdr:col>
      <xdr:colOff>133350</xdr:colOff>
      <xdr:row>15</xdr:row>
      <xdr:rowOff>57150</xdr:rowOff>
    </xdr:to>
    <xdr:sp>
      <xdr:nvSpPr>
        <xdr:cNvPr id="15" name="Line 19"/>
        <xdr:cNvSpPr>
          <a:spLocks/>
        </xdr:cNvSpPr>
      </xdr:nvSpPr>
      <xdr:spPr>
        <a:xfrm>
          <a:off x="1352550" y="21621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13</xdr:row>
      <xdr:rowOff>142875</xdr:rowOff>
    </xdr:from>
    <xdr:to>
      <xdr:col>5</xdr:col>
      <xdr:colOff>123825</xdr:colOff>
      <xdr:row>15</xdr:row>
      <xdr:rowOff>57150</xdr:rowOff>
    </xdr:to>
    <xdr:sp>
      <xdr:nvSpPr>
        <xdr:cNvPr id="16" name="Line 20"/>
        <xdr:cNvSpPr>
          <a:spLocks/>
        </xdr:cNvSpPr>
      </xdr:nvSpPr>
      <xdr:spPr>
        <a:xfrm>
          <a:off x="3171825" y="2247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47625</xdr:rowOff>
    </xdr:from>
    <xdr:to>
      <xdr:col>5</xdr:col>
      <xdr:colOff>171450</xdr:colOff>
      <xdr:row>11</xdr:row>
      <xdr:rowOff>28575</xdr:rowOff>
    </xdr:to>
    <xdr:sp>
      <xdr:nvSpPr>
        <xdr:cNvPr id="17" name="Line 21"/>
        <xdr:cNvSpPr>
          <a:spLocks/>
        </xdr:cNvSpPr>
      </xdr:nvSpPr>
      <xdr:spPr>
        <a:xfrm>
          <a:off x="3219450" y="15049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9525</xdr:rowOff>
    </xdr:from>
    <xdr:to>
      <xdr:col>4</xdr:col>
      <xdr:colOff>180975</xdr:colOff>
      <xdr:row>4</xdr:row>
      <xdr:rowOff>95250</xdr:rowOff>
    </xdr:to>
    <xdr:sp>
      <xdr:nvSpPr>
        <xdr:cNvPr id="1" name="Text 1"/>
        <xdr:cNvSpPr txBox="1">
          <a:spLocks noChangeArrowheads="1"/>
        </xdr:cNvSpPr>
      </xdr:nvSpPr>
      <xdr:spPr>
        <a:xfrm>
          <a:off x="1190625" y="9525"/>
          <a:ext cx="1428750"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4</xdr:col>
      <xdr:colOff>247650</xdr:colOff>
      <xdr:row>1</xdr:row>
      <xdr:rowOff>95250</xdr:rowOff>
    </xdr:from>
    <xdr:to>
      <xdr:col>7</xdr:col>
      <xdr:colOff>323850</xdr:colOff>
      <xdr:row>5</xdr:row>
      <xdr:rowOff>38100</xdr:rowOff>
    </xdr:to>
    <xdr:sp>
      <xdr:nvSpPr>
        <xdr:cNvPr id="2" name="Text 2"/>
        <xdr:cNvSpPr txBox="1">
          <a:spLocks noChangeArrowheads="1"/>
        </xdr:cNvSpPr>
      </xdr:nvSpPr>
      <xdr:spPr>
        <a:xfrm>
          <a:off x="2686050" y="257175"/>
          <a:ext cx="1905000"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 </a:t>
          </a:r>
          <a:r>
            <a:rPr lang="en-US" cap="none" sz="1400" b="1" i="0" u="none" baseline="0">
              <a:solidFill>
                <a:srgbClr val="0000FF"/>
              </a:solidFill>
              <a:latin typeface="Calibri"/>
              <a:ea typeface="Calibri"/>
              <a:cs typeface="Calibri"/>
            </a:rPr>
            <a:t>α</a:t>
          </a:r>
          <a:r>
            <a:rPr lang="en-US" cap="none" sz="1400" b="1"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xdr:nvSpPr>
        <xdr:cNvPr id="3" name="Text 3"/>
        <xdr:cNvSpPr txBox="1">
          <a:spLocks noChangeArrowheads="1"/>
        </xdr:cNvSpPr>
      </xdr:nvSpPr>
      <xdr:spPr>
        <a:xfrm>
          <a:off x="47625" y="9525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0</xdr:col>
      <xdr:colOff>38100</xdr:colOff>
      <xdr:row>6</xdr:row>
      <xdr:rowOff>19050</xdr:rowOff>
    </xdr:from>
    <xdr:to>
      <xdr:col>2</xdr:col>
      <xdr:colOff>180975</xdr:colOff>
      <xdr:row>9</xdr:row>
      <xdr:rowOff>57150</xdr:rowOff>
    </xdr:to>
    <xdr:sp>
      <xdr:nvSpPr>
        <xdr:cNvPr id="4" name="Text 4"/>
        <xdr:cNvSpPr txBox="1">
          <a:spLocks noChangeArrowheads="1"/>
        </xdr:cNvSpPr>
      </xdr:nvSpPr>
      <xdr:spPr>
        <a:xfrm>
          <a:off x="38100" y="990600"/>
          <a:ext cx="1362075" cy="5238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sample statistics</a:t>
          </a:r>
        </a:p>
      </xdr:txBody>
    </xdr:sp>
    <xdr:clientData/>
  </xdr:twoCellAnchor>
  <xdr:twoCellAnchor>
    <xdr:from>
      <xdr:col>0</xdr:col>
      <xdr:colOff>19050</xdr:colOff>
      <xdr:row>10</xdr:row>
      <xdr:rowOff>85725</xdr:rowOff>
    </xdr:from>
    <xdr:to>
      <xdr:col>2</xdr:col>
      <xdr:colOff>371475</xdr:colOff>
      <xdr:row>13</xdr:row>
      <xdr:rowOff>66675</xdr:rowOff>
    </xdr:to>
    <xdr:sp>
      <xdr:nvSpPr>
        <xdr:cNvPr id="5" name="Text 6"/>
        <xdr:cNvSpPr txBox="1">
          <a:spLocks noChangeArrowheads="1"/>
        </xdr:cNvSpPr>
      </xdr:nvSpPr>
      <xdr:spPr>
        <a:xfrm>
          <a:off x="19050" y="1704975"/>
          <a:ext cx="15716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a:t>
          </a:r>
          <a:r>
            <a:rPr lang="en-US" cap="none" sz="1200" b="1" i="0" u="none" baseline="0">
              <a:solidFill>
                <a:srgbClr val="0000FF"/>
              </a:solidFill>
              <a:latin typeface="Arial"/>
              <a:ea typeface="Arial"/>
              <a:cs typeface="Arial"/>
            </a:rPr>
            <a:t>Test Statistic (TS)</a:t>
          </a:r>
          <a:r>
            <a:rPr lang="en-US" cap="none" sz="1200" b="0" i="0" u="none" baseline="0">
              <a:solidFill>
                <a:srgbClr val="000000"/>
              </a:solidFill>
              <a:latin typeface="Arial"/>
              <a:ea typeface="Arial"/>
              <a:cs typeface="Arial"/>
            </a:rPr>
            <a:t>
</a:t>
          </a:r>
        </a:p>
      </xdr:txBody>
    </xdr:sp>
    <xdr:clientData/>
  </xdr:twoCellAnchor>
  <xdr:twoCellAnchor>
    <xdr:from>
      <xdr:col>0</xdr:col>
      <xdr:colOff>495300</xdr:colOff>
      <xdr:row>4</xdr:row>
      <xdr:rowOff>114300</xdr:rowOff>
    </xdr:from>
    <xdr:to>
      <xdr:col>0</xdr:col>
      <xdr:colOff>495300</xdr:colOff>
      <xdr:row>6</xdr:row>
      <xdr:rowOff>19050</xdr:rowOff>
    </xdr:to>
    <xdr:sp>
      <xdr:nvSpPr>
        <xdr:cNvPr id="6" name="Line 8"/>
        <xdr:cNvSpPr>
          <a:spLocks/>
        </xdr:cNvSpPr>
      </xdr:nvSpPr>
      <xdr:spPr>
        <a:xfrm>
          <a:off x="495300" y="762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9</xdr:row>
      <xdr:rowOff>76200</xdr:rowOff>
    </xdr:from>
    <xdr:to>
      <xdr:col>0</xdr:col>
      <xdr:colOff>523875</xdr:colOff>
      <xdr:row>10</xdr:row>
      <xdr:rowOff>104775</xdr:rowOff>
    </xdr:to>
    <xdr:sp>
      <xdr:nvSpPr>
        <xdr:cNvPr id="7" name="Line 10"/>
        <xdr:cNvSpPr>
          <a:spLocks/>
        </xdr:cNvSpPr>
      </xdr:nvSpPr>
      <xdr:spPr>
        <a:xfrm>
          <a:off x="523875" y="15335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xdr:row>
      <xdr:rowOff>76200</xdr:rowOff>
    </xdr:from>
    <xdr:to>
      <xdr:col>1</xdr:col>
      <xdr:colOff>581025</xdr:colOff>
      <xdr:row>2</xdr:row>
      <xdr:rowOff>76200</xdr:rowOff>
    </xdr:to>
    <xdr:sp>
      <xdr:nvSpPr>
        <xdr:cNvPr id="8" name="Line 11"/>
        <xdr:cNvSpPr>
          <a:spLocks/>
        </xdr:cNvSpPr>
      </xdr:nvSpPr>
      <xdr:spPr>
        <a:xfrm flipH="1">
          <a:off x="990600" y="4000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xdr:row>
      <xdr:rowOff>95250</xdr:rowOff>
    </xdr:from>
    <xdr:to>
      <xdr:col>2</xdr:col>
      <xdr:colOff>285750</xdr:colOff>
      <xdr:row>10</xdr:row>
      <xdr:rowOff>76200</xdr:rowOff>
    </xdr:to>
    <xdr:sp>
      <xdr:nvSpPr>
        <xdr:cNvPr id="9" name="Line 12"/>
        <xdr:cNvSpPr>
          <a:spLocks/>
        </xdr:cNvSpPr>
      </xdr:nvSpPr>
      <xdr:spPr>
        <a:xfrm>
          <a:off x="1504950" y="74295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15</xdr:row>
      <xdr:rowOff>47625</xdr:rowOff>
    </xdr:from>
    <xdr:to>
      <xdr:col>4</xdr:col>
      <xdr:colOff>47625</xdr:colOff>
      <xdr:row>17</xdr:row>
      <xdr:rowOff>133350</xdr:rowOff>
    </xdr:to>
    <xdr:sp>
      <xdr:nvSpPr>
        <xdr:cNvPr id="10" name="Text 13"/>
        <xdr:cNvSpPr txBox="1">
          <a:spLocks noChangeArrowheads="1"/>
        </xdr:cNvSpPr>
      </xdr:nvSpPr>
      <xdr:spPr>
        <a:xfrm>
          <a:off x="142875" y="2476500"/>
          <a:ext cx="23431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Using the appropriate table calculate the </a:t>
          </a:r>
          <a:r>
            <a:rPr lang="en-US" cap="none" sz="1200" b="1" i="0" u="none" baseline="0">
              <a:solidFill>
                <a:srgbClr val="0000FF"/>
              </a:solidFill>
              <a:latin typeface="Arial"/>
              <a:ea typeface="Arial"/>
              <a:cs typeface="Arial"/>
            </a:rPr>
            <a:t>p-value</a:t>
          </a:r>
        </a:p>
      </xdr:txBody>
    </xdr:sp>
    <xdr:clientData/>
  </xdr:twoCellAnchor>
  <xdr:twoCellAnchor>
    <xdr:from>
      <xdr:col>2</xdr:col>
      <xdr:colOff>476250</xdr:colOff>
      <xdr:row>4</xdr:row>
      <xdr:rowOff>114300</xdr:rowOff>
    </xdr:from>
    <xdr:to>
      <xdr:col>2</xdr:col>
      <xdr:colOff>476250</xdr:colOff>
      <xdr:row>15</xdr:row>
      <xdr:rowOff>47625</xdr:rowOff>
    </xdr:to>
    <xdr:sp>
      <xdr:nvSpPr>
        <xdr:cNvPr id="11" name="Line 14"/>
        <xdr:cNvSpPr>
          <a:spLocks/>
        </xdr:cNvSpPr>
      </xdr:nvSpPr>
      <xdr:spPr>
        <a:xfrm>
          <a:off x="1695450" y="762000"/>
          <a:ext cx="0" cy="171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13</xdr:row>
      <xdr:rowOff>47625</xdr:rowOff>
    </xdr:from>
    <xdr:to>
      <xdr:col>1</xdr:col>
      <xdr:colOff>381000</xdr:colOff>
      <xdr:row>15</xdr:row>
      <xdr:rowOff>57150</xdr:rowOff>
    </xdr:to>
    <xdr:sp>
      <xdr:nvSpPr>
        <xdr:cNvPr id="12" name="Line 15"/>
        <xdr:cNvSpPr>
          <a:spLocks/>
        </xdr:cNvSpPr>
      </xdr:nvSpPr>
      <xdr:spPr>
        <a:xfrm>
          <a:off x="990600" y="21526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7</xdr:row>
      <xdr:rowOff>57150</xdr:rowOff>
    </xdr:from>
    <xdr:to>
      <xdr:col>7</xdr:col>
      <xdr:colOff>361950</xdr:colOff>
      <xdr:row>11</xdr:row>
      <xdr:rowOff>76200</xdr:rowOff>
    </xdr:to>
    <xdr:sp>
      <xdr:nvSpPr>
        <xdr:cNvPr id="13" name="Text 18"/>
        <xdr:cNvSpPr txBox="1">
          <a:spLocks noChangeArrowheads="1"/>
        </xdr:cNvSpPr>
      </xdr:nvSpPr>
      <xdr:spPr>
        <a:xfrm>
          <a:off x="1752600" y="1190625"/>
          <a:ext cx="2876550" cy="666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Compare the p-value to Alpha.
</a:t>
          </a:r>
          <a:r>
            <a:rPr lang="en-US" cap="none" sz="1200" b="1" i="0" u="none" baseline="0">
              <a:solidFill>
                <a:srgbClr val="000000"/>
              </a:solidFill>
              <a:latin typeface="Arial"/>
              <a:ea typeface="Arial"/>
              <a:cs typeface="Arial"/>
            </a:rPr>
            <a:t>If p-value </a:t>
          </a:r>
          <a:r>
            <a:rPr lang="en-US" cap="none" sz="1200" b="1" i="0" u="sng" baseline="0">
              <a:solidFill>
                <a:srgbClr val="000000"/>
              </a:solidFill>
              <a:latin typeface="Arial"/>
              <a:ea typeface="Arial"/>
              <a:cs typeface="Arial"/>
            </a:rPr>
            <a:t>&lt;</a:t>
          </a:r>
          <a:r>
            <a:rPr lang="en-US" cap="none" sz="1200" b="1" i="0" u="none" baseline="0">
              <a:solidFill>
                <a:srgbClr val="000000"/>
              </a:solidFill>
              <a:latin typeface="Arial"/>
              <a:ea typeface="Arial"/>
              <a:cs typeface="Arial"/>
            </a:rPr>
            <a:t> Alpha then Reject the Null</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p-value &gt; Alpha then Accept the Null</a:t>
          </a:r>
          <a:r>
            <a:rPr lang="en-US" cap="none" sz="1200" b="0" i="0" u="none" baseline="0">
              <a:solidFill>
                <a:srgbClr val="000000"/>
              </a:solidFill>
              <a:latin typeface="Arial"/>
              <a:ea typeface="Arial"/>
              <a:cs typeface="Arial"/>
            </a:rPr>
            <a:t>
</a:t>
          </a:r>
        </a:p>
      </xdr:txBody>
    </xdr:sp>
    <xdr:clientData/>
  </xdr:twoCellAnchor>
  <xdr:twoCellAnchor>
    <xdr:from>
      <xdr:col>5</xdr:col>
      <xdr:colOff>476250</xdr:colOff>
      <xdr:row>5</xdr:row>
      <xdr:rowOff>57150</xdr:rowOff>
    </xdr:from>
    <xdr:to>
      <xdr:col>5</xdr:col>
      <xdr:colOff>476250</xdr:colOff>
      <xdr:row>7</xdr:row>
      <xdr:rowOff>57150</xdr:rowOff>
    </xdr:to>
    <xdr:sp>
      <xdr:nvSpPr>
        <xdr:cNvPr id="14" name="Line 19"/>
        <xdr:cNvSpPr>
          <a:spLocks/>
        </xdr:cNvSpPr>
      </xdr:nvSpPr>
      <xdr:spPr>
        <a:xfrm>
          <a:off x="3524250" y="8667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11</xdr:row>
      <xdr:rowOff>85725</xdr:rowOff>
    </xdr:from>
    <xdr:to>
      <xdr:col>4</xdr:col>
      <xdr:colOff>600075</xdr:colOff>
      <xdr:row>15</xdr:row>
      <xdr:rowOff>47625</xdr:rowOff>
    </xdr:to>
    <xdr:sp>
      <xdr:nvSpPr>
        <xdr:cNvPr id="15" name="Line 20"/>
        <xdr:cNvSpPr>
          <a:spLocks/>
        </xdr:cNvSpPr>
      </xdr:nvSpPr>
      <xdr:spPr>
        <a:xfrm flipV="1">
          <a:off x="2276475" y="1866900"/>
          <a:ext cx="7620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cdr:x>
      <cdr:y>0.2145</cdr:y>
    </cdr:from>
    <cdr:to>
      <cdr:x>0.675</cdr:x>
      <cdr:y>0.93525</cdr:y>
    </cdr:to>
    <cdr:sp>
      <cdr:nvSpPr>
        <cdr:cNvPr id="1" name="Line 1"/>
        <cdr:cNvSpPr>
          <a:spLocks/>
        </cdr:cNvSpPr>
      </cdr:nvSpPr>
      <cdr:spPr>
        <a:xfrm flipH="1">
          <a:off x="4924425" y="647700"/>
          <a:ext cx="0" cy="2200275"/>
        </a:xfrm>
        <a:prstGeom prst="line">
          <a:avLst/>
        </a:prstGeom>
        <a:noFill/>
        <a:ln w="1714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0.802</cdr:y>
    </cdr:from>
    <cdr:to>
      <cdr:x>0.5495</cdr:x>
      <cdr:y>0.9175</cdr:y>
    </cdr:to>
    <cdr:sp>
      <cdr:nvSpPr>
        <cdr:cNvPr id="2" name="Text 2"/>
        <cdr:cNvSpPr txBox="1">
          <a:spLocks noChangeArrowheads="1"/>
        </cdr:cNvSpPr>
      </cdr:nvSpPr>
      <cdr:spPr>
        <a:xfrm>
          <a:off x="3028950" y="2438400"/>
          <a:ext cx="981075" cy="352425"/>
        </a:xfrm>
        <a:prstGeom prst="rect">
          <a:avLst/>
        </a:prstGeom>
        <a:noFill/>
        <a:ln w="1" cmpd="sng">
          <a:noFill/>
        </a:ln>
      </cdr:spPr>
      <cdr:txBody>
        <a:bodyPr vertOverflow="clip" wrap="square" lIns="36576" tIns="32004" rIns="36576" bIns="32004" anchor="ctr"/>
        <a:p>
          <a:pPr algn="ctr">
            <a:defRPr/>
          </a:pPr>
          <a:r>
            <a:rPr lang="en-US" cap="none" sz="1800" b="1" i="0" u="none" baseline="0">
              <a:solidFill>
                <a:srgbClr val="FF00FF"/>
              </a:solidFill>
              <a:latin typeface="Times New Roman"/>
              <a:ea typeface="Times New Roman"/>
              <a:cs typeface="Times New Roman"/>
            </a:rPr>
            <a:t>1 - </a:t>
          </a:r>
          <a:r>
            <a:rPr lang="en-US" cap="none" sz="2000" b="1" i="0" u="none" baseline="0">
              <a:solidFill>
                <a:srgbClr val="FF00FF"/>
              </a:solidFill>
              <a:latin typeface="Symbol"/>
              <a:ea typeface="Symbol"/>
              <a:cs typeface="Symbol"/>
            </a:rPr>
            <a:t>a</a:t>
          </a:r>
          <a:r>
            <a:rPr lang="en-US" cap="none" sz="1400" b="1" i="0" u="none" baseline="0">
              <a:solidFill>
                <a:srgbClr val="FF00FF"/>
              </a:solidFill>
              <a:latin typeface="Times New Roman"/>
              <a:ea typeface="Times New Roman"/>
              <a:cs typeface="Times New Roman"/>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590550</xdr:colOff>
      <xdr:row>19</xdr:row>
      <xdr:rowOff>133350</xdr:rowOff>
    </xdr:to>
    <xdr:graphicFrame>
      <xdr:nvGraphicFramePr>
        <xdr:cNvPr id="1" name="Chart 1"/>
        <xdr:cNvGraphicFramePr/>
      </xdr:nvGraphicFramePr>
      <xdr:xfrm>
        <a:off x="0" y="228600"/>
        <a:ext cx="7296150" cy="304800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xdr:nvSpPr>
        <xdr:cNvPr id="2" name="Line 2"/>
        <xdr:cNvSpPr>
          <a:spLocks/>
        </xdr:cNvSpPr>
      </xdr:nvSpPr>
      <xdr:spPr>
        <a:xfrm>
          <a:off x="2133600" y="2724150"/>
          <a:ext cx="0" cy="3048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17</xdr:row>
      <xdr:rowOff>9525</xdr:rowOff>
    </xdr:from>
    <xdr:to>
      <xdr:col>8</xdr:col>
      <xdr:colOff>38100</xdr:colOff>
      <xdr:row>17</xdr:row>
      <xdr:rowOff>9525</xdr:rowOff>
    </xdr:to>
    <xdr:sp>
      <xdr:nvSpPr>
        <xdr:cNvPr id="3" name="Line 3"/>
        <xdr:cNvSpPr>
          <a:spLocks/>
        </xdr:cNvSpPr>
      </xdr:nvSpPr>
      <xdr:spPr>
        <a:xfrm>
          <a:off x="3905250" y="2828925"/>
          <a:ext cx="100965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17</xdr:row>
      <xdr:rowOff>19050</xdr:rowOff>
    </xdr:from>
    <xdr:to>
      <xdr:col>5</xdr:col>
      <xdr:colOff>47625</xdr:colOff>
      <xdr:row>17</xdr:row>
      <xdr:rowOff>19050</xdr:rowOff>
    </xdr:to>
    <xdr:sp>
      <xdr:nvSpPr>
        <xdr:cNvPr id="4" name="Line 4"/>
        <xdr:cNvSpPr>
          <a:spLocks/>
        </xdr:cNvSpPr>
      </xdr:nvSpPr>
      <xdr:spPr>
        <a:xfrm flipH="1">
          <a:off x="2143125" y="2838450"/>
          <a:ext cx="95250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514350</xdr:colOff>
      <xdr:row>23</xdr:row>
      <xdr:rowOff>152400</xdr:rowOff>
    </xdr:from>
    <xdr:ext cx="76200" cy="200025"/>
    <xdr:sp fLocksText="0">
      <xdr:nvSpPr>
        <xdr:cNvPr id="5" name="Text 5"/>
        <xdr:cNvSpPr txBox="1">
          <a:spLocks noChangeArrowheads="1"/>
        </xdr:cNvSpPr>
      </xdr:nvSpPr>
      <xdr:spPr>
        <a:xfrm>
          <a:off x="3562350" y="394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133350</xdr:colOff>
      <xdr:row>13</xdr:row>
      <xdr:rowOff>66675</xdr:rowOff>
    </xdr:from>
    <xdr:to>
      <xdr:col>2</xdr:col>
      <xdr:colOff>600075</xdr:colOff>
      <xdr:row>15</xdr:row>
      <xdr:rowOff>47625</xdr:rowOff>
    </xdr:to>
    <xdr:sp>
      <xdr:nvSpPr>
        <xdr:cNvPr id="6" name="Text 6"/>
        <xdr:cNvSpPr txBox="1">
          <a:spLocks noChangeArrowheads="1"/>
        </xdr:cNvSpPr>
      </xdr:nvSpPr>
      <xdr:spPr>
        <a:xfrm>
          <a:off x="133350" y="2238375"/>
          <a:ext cx="1685925"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left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2</xdr:col>
      <xdr:colOff>76200</xdr:colOff>
      <xdr:row>16</xdr:row>
      <xdr:rowOff>38100</xdr:rowOff>
    </xdr:from>
    <xdr:to>
      <xdr:col>3</xdr:col>
      <xdr:colOff>314325</xdr:colOff>
      <xdr:row>18</xdr:row>
      <xdr:rowOff>85725</xdr:rowOff>
    </xdr:to>
    <xdr:sp>
      <xdr:nvSpPr>
        <xdr:cNvPr id="7" name="Drawing 7"/>
        <xdr:cNvSpPr>
          <a:spLocks/>
        </xdr:cNvSpPr>
      </xdr:nvSpPr>
      <xdr:spPr>
        <a:xfrm>
          <a:off x="1295400" y="2695575"/>
          <a:ext cx="847725" cy="371475"/>
        </a:xfrm>
        <a:custGeom>
          <a:pathLst>
            <a:path h="16384" w="16384">
              <a:moveTo>
                <a:pt x="0" y="15953"/>
              </a:moveTo>
              <a:lnTo>
                <a:pt x="1473" y="15953"/>
              </a:lnTo>
              <a:lnTo>
                <a:pt x="2577" y="16384"/>
              </a:lnTo>
              <a:lnTo>
                <a:pt x="4234" y="16384"/>
              </a:lnTo>
              <a:lnTo>
                <a:pt x="5339" y="16384"/>
              </a:lnTo>
              <a:lnTo>
                <a:pt x="6259" y="16384"/>
              </a:lnTo>
              <a:lnTo>
                <a:pt x="7364" y="16384"/>
              </a:lnTo>
              <a:lnTo>
                <a:pt x="9204" y="16384"/>
              </a:lnTo>
              <a:lnTo>
                <a:pt x="10493" y="16384"/>
              </a:lnTo>
              <a:lnTo>
                <a:pt x="11966" y="16384"/>
              </a:lnTo>
              <a:lnTo>
                <a:pt x="13807" y="16384"/>
              </a:lnTo>
              <a:lnTo>
                <a:pt x="16016" y="16384"/>
              </a:lnTo>
              <a:lnTo>
                <a:pt x="16384" y="0"/>
              </a:lnTo>
              <a:lnTo>
                <a:pt x="11045" y="9485"/>
              </a:lnTo>
              <a:lnTo>
                <a:pt x="5155" y="13797"/>
              </a:lnTo>
              <a:lnTo>
                <a:pt x="0" y="15953"/>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15</xdr:row>
      <xdr:rowOff>57150</xdr:rowOff>
    </xdr:from>
    <xdr:to>
      <xdr:col>2</xdr:col>
      <xdr:colOff>590550</xdr:colOff>
      <xdr:row>17</xdr:row>
      <xdr:rowOff>76200</xdr:rowOff>
    </xdr:to>
    <xdr:sp>
      <xdr:nvSpPr>
        <xdr:cNvPr id="8" name="Line 8"/>
        <xdr:cNvSpPr>
          <a:spLocks/>
        </xdr:cNvSpPr>
      </xdr:nvSpPr>
      <xdr:spPr>
        <a:xfrm>
          <a:off x="1123950" y="2552700"/>
          <a:ext cx="685800" cy="34290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12</xdr:row>
      <xdr:rowOff>114300</xdr:rowOff>
    </xdr:from>
    <xdr:to>
      <xdr:col>11</xdr:col>
      <xdr:colOff>390525</xdr:colOff>
      <xdr:row>14</xdr:row>
      <xdr:rowOff>95250</xdr:rowOff>
    </xdr:to>
    <xdr:sp>
      <xdr:nvSpPr>
        <xdr:cNvPr id="9" name="Text 9"/>
        <xdr:cNvSpPr txBox="1">
          <a:spLocks noChangeArrowheads="1"/>
        </xdr:cNvSpPr>
      </xdr:nvSpPr>
      <xdr:spPr>
        <a:xfrm>
          <a:off x="5172075" y="2124075"/>
          <a:ext cx="192405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right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8</xdr:col>
      <xdr:colOff>38100</xdr:colOff>
      <xdr:row>16</xdr:row>
      <xdr:rowOff>57150</xdr:rowOff>
    </xdr:from>
    <xdr:to>
      <xdr:col>9</xdr:col>
      <xdr:colOff>342900</xdr:colOff>
      <xdr:row>18</xdr:row>
      <xdr:rowOff>57150</xdr:rowOff>
    </xdr:to>
    <xdr:sp>
      <xdr:nvSpPr>
        <xdr:cNvPr id="10" name="Drawing 10"/>
        <xdr:cNvSpPr>
          <a:spLocks/>
        </xdr:cNvSpPr>
      </xdr:nvSpPr>
      <xdr:spPr>
        <a:xfrm>
          <a:off x="4914900" y="2714625"/>
          <a:ext cx="914400" cy="323850"/>
        </a:xfrm>
        <a:custGeom>
          <a:pathLst>
            <a:path h="16384" w="16384">
              <a:moveTo>
                <a:pt x="0" y="0"/>
              </a:moveTo>
              <a:lnTo>
                <a:pt x="0" y="15902"/>
              </a:lnTo>
              <a:lnTo>
                <a:pt x="16384" y="16384"/>
              </a:lnTo>
              <a:lnTo>
                <a:pt x="8875" y="13011"/>
              </a:lnTo>
              <a:lnTo>
                <a:pt x="3243" y="6746"/>
              </a:lnTo>
              <a:lnTo>
                <a:pt x="0" y="0"/>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14</xdr:row>
      <xdr:rowOff>95250</xdr:rowOff>
    </xdr:from>
    <xdr:to>
      <xdr:col>9</xdr:col>
      <xdr:colOff>476250</xdr:colOff>
      <xdr:row>17</xdr:row>
      <xdr:rowOff>85725</xdr:rowOff>
    </xdr:to>
    <xdr:sp>
      <xdr:nvSpPr>
        <xdr:cNvPr id="11" name="Line 11"/>
        <xdr:cNvSpPr>
          <a:spLocks/>
        </xdr:cNvSpPr>
      </xdr:nvSpPr>
      <xdr:spPr>
        <a:xfrm flipH="1">
          <a:off x="5295900" y="2428875"/>
          <a:ext cx="666750" cy="47625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7</xdr:row>
      <xdr:rowOff>133350</xdr:rowOff>
    </xdr:from>
    <xdr:to>
      <xdr:col>8</xdr:col>
      <xdr:colOff>28575</xdr:colOff>
      <xdr:row>7</xdr:row>
      <xdr:rowOff>142875</xdr:rowOff>
    </xdr:to>
    <xdr:sp>
      <xdr:nvSpPr>
        <xdr:cNvPr id="12" name="Line 12"/>
        <xdr:cNvSpPr>
          <a:spLocks/>
        </xdr:cNvSpPr>
      </xdr:nvSpPr>
      <xdr:spPr>
        <a:xfrm flipH="1">
          <a:off x="209550" y="1333500"/>
          <a:ext cx="4695825" cy="9525"/>
        </a:xfrm>
        <a:prstGeom prst="line">
          <a:avLst/>
        </a:prstGeom>
        <a:noFill/>
        <a:ln w="1714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xdr:row>
      <xdr:rowOff>114300</xdr:rowOff>
    </xdr:from>
    <xdr:to>
      <xdr:col>5</xdr:col>
      <xdr:colOff>66675</xdr:colOff>
      <xdr:row>7</xdr:row>
      <xdr:rowOff>9525</xdr:rowOff>
    </xdr:to>
    <xdr:sp>
      <xdr:nvSpPr>
        <xdr:cNvPr id="13" name="Text 13"/>
        <xdr:cNvSpPr txBox="1">
          <a:spLocks noChangeArrowheads="1"/>
        </xdr:cNvSpPr>
      </xdr:nvSpPr>
      <xdr:spPr>
        <a:xfrm>
          <a:off x="76200" y="828675"/>
          <a:ext cx="3038475" cy="381000"/>
        </a:xfrm>
        <a:prstGeom prst="rect">
          <a:avLst/>
        </a:prstGeom>
        <a:noFill/>
        <a:ln w="9525" cmpd="sng">
          <a:noFill/>
        </a:ln>
      </xdr:spPr>
      <xdr:txBody>
        <a:bodyPr vertOverflow="clip" wrap="square" lIns="36576" tIns="27432" rIns="0" bIns="0"/>
        <a:p>
          <a:pPr algn="l">
            <a:defRPr/>
          </a:pPr>
          <a:r>
            <a:rPr lang="en-US" cap="none" sz="1300" b="1" i="0" u="none" baseline="0">
              <a:solidFill>
                <a:srgbClr val="0000FF"/>
              </a:solidFill>
              <a:latin typeface="Arial"/>
              <a:ea typeface="Arial"/>
              <a:cs typeface="Arial"/>
            </a:rPr>
            <a:t>Cumulative area to the left =</a:t>
          </a:r>
          <a:r>
            <a:rPr lang="en-US" cap="none" sz="13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1 -</a:t>
          </a:r>
          <a:r>
            <a:rPr lang="en-US" cap="none" sz="1400" b="0" i="0" u="none" baseline="0">
              <a:solidFill>
                <a:srgbClr val="0000FF"/>
              </a:solidFill>
              <a:latin typeface="Arial"/>
              <a:ea typeface="Arial"/>
              <a:cs typeface="Arial"/>
            </a:rPr>
            <a:t> </a:t>
          </a:r>
          <a:r>
            <a:rPr lang="en-US" cap="none" sz="2000" b="1" i="0" u="none" baseline="0">
              <a:solidFill>
                <a:srgbClr val="0000FF"/>
              </a:solidFill>
              <a:latin typeface="Symbol"/>
              <a:ea typeface="Symbol"/>
              <a:cs typeface="Symbol"/>
            </a:rPr>
            <a:t>a </a:t>
          </a:r>
          <a:r>
            <a:rPr lang="en-US" cap="none" sz="18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28575</xdr:rowOff>
    </xdr:from>
    <xdr:to>
      <xdr:col>6</xdr:col>
      <xdr:colOff>1790700</xdr:colOff>
      <xdr:row>11</xdr:row>
      <xdr:rowOff>190500</xdr:rowOff>
    </xdr:to>
    <xdr:sp>
      <xdr:nvSpPr>
        <xdr:cNvPr id="1" name="Text 1"/>
        <xdr:cNvSpPr txBox="1">
          <a:spLocks noChangeArrowheads="1"/>
        </xdr:cNvSpPr>
      </xdr:nvSpPr>
      <xdr:spPr>
        <a:xfrm>
          <a:off x="28575" y="2057400"/>
          <a:ext cx="6734175" cy="847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use the tables in the back of the book to obtain the Table Value.  
</a:t>
          </a:r>
          <a:r>
            <a:rPr lang="en-US" cap="none" sz="1200" b="1" i="0" u="none" baseline="0">
              <a:solidFill>
                <a:srgbClr val="FF00FF"/>
              </a:solidFill>
              <a:latin typeface="Arial"/>
              <a:ea typeface="Arial"/>
              <a:cs typeface="Arial"/>
            </a:rPr>
            <a:t>Remember that the t distribution with infinite degrees of freedom is identical to the standard normal distribution.  You can use the t table, APPENDIX C (A-78), using the infinite degrees of freedom to obtain the values for the standard normal distribution. </a:t>
          </a:r>
          <a:r>
            <a:rPr lang="en-US" cap="none" sz="1200" b="0" i="0" u="none" baseline="0">
              <a:solidFill>
                <a:srgbClr val="000000"/>
              </a:solidFill>
              <a:latin typeface="Arial"/>
              <a:ea typeface="Arial"/>
              <a:cs typeface="Arial"/>
            </a:rPr>
            <a:t> 
</a:t>
          </a:r>
        </a:p>
      </xdr:txBody>
    </xdr:sp>
    <xdr:clientData/>
  </xdr:twoCellAnchor>
  <xdr:twoCellAnchor>
    <xdr:from>
      <xdr:col>0</xdr:col>
      <xdr:colOff>28575</xdr:colOff>
      <xdr:row>11</xdr:row>
      <xdr:rowOff>209550</xdr:rowOff>
    </xdr:from>
    <xdr:to>
      <xdr:col>6</xdr:col>
      <xdr:colOff>1809750</xdr:colOff>
      <xdr:row>16</xdr:row>
      <xdr:rowOff>28575</xdr:rowOff>
    </xdr:to>
    <xdr:sp>
      <xdr:nvSpPr>
        <xdr:cNvPr id="2" name="Text 2"/>
        <xdr:cNvSpPr txBox="1">
          <a:spLocks noChangeArrowheads="1"/>
        </xdr:cNvSpPr>
      </xdr:nvSpPr>
      <xdr:spPr>
        <a:xfrm>
          <a:off x="28575" y="2924175"/>
          <a:ext cx="6753225" cy="762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Excel can also be used to obtain these values as has been done to get the values above.  
</a:t>
          </a:r>
          <a:r>
            <a:rPr lang="en-US" cap="none" sz="1200" b="1" i="0" u="none" baseline="0">
              <a:solidFill>
                <a:srgbClr val="993366"/>
              </a:solidFill>
              <a:latin typeface="Arial"/>
              <a:ea typeface="Arial"/>
              <a:cs typeface="Arial"/>
            </a:rPr>
            <a:t>For the standard normal or Z, use the NORMSINV(probability), where the probability is the cumulative probability =  1 - Alpha/2.  You can also use NORMINV(probability,0,1).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For the t distribution, use the TINV(probability,df), where the probability in this case is the two-tail probability = Alpha and df = degrees of freedom. </a:t>
          </a:r>
        </a:p>
      </xdr:txBody>
    </xdr:sp>
    <xdr:clientData/>
  </xdr:twoCellAnchor>
  <xdr:twoCellAnchor>
    <xdr:from>
      <xdr:col>0</xdr:col>
      <xdr:colOff>9525</xdr:colOff>
      <xdr:row>16</xdr:row>
      <xdr:rowOff>85725</xdr:rowOff>
    </xdr:from>
    <xdr:to>
      <xdr:col>6</xdr:col>
      <xdr:colOff>2524125</xdr:colOff>
      <xdr:row>22</xdr:row>
      <xdr:rowOff>152400</xdr:rowOff>
    </xdr:to>
    <xdr:sp>
      <xdr:nvSpPr>
        <xdr:cNvPr id="3" name="TextBox 3"/>
        <xdr:cNvSpPr txBox="1">
          <a:spLocks noChangeArrowheads="1"/>
        </xdr:cNvSpPr>
      </xdr:nvSpPr>
      <xdr:spPr>
        <a:xfrm>
          <a:off x="9525" y="3743325"/>
          <a:ext cx="7486650"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Times New Roman"/>
              <a:ea typeface="Times New Roman"/>
              <a:cs typeface="Times New Roman"/>
            </a:rPr>
            <a:t>If</a:t>
          </a:r>
          <a:r>
            <a:rPr lang="en-US" cap="none" sz="1400" b="0" i="0" u="none" baseline="0">
              <a:solidFill>
                <a:srgbClr val="000000"/>
              </a:solidFill>
              <a:latin typeface="Times New Roman"/>
              <a:ea typeface="Times New Roman"/>
              <a:cs typeface="Times New Roman"/>
            </a:rPr>
            <a:t> the variance (standard deviation) of sample data is used in the inference process then this value is essentially used to estimate  a phenomenon value.   The t distribution with degrees of freedom = (n-1) accounts for the extra variation that is introduced because of the sample measure of spread being used rather than the actual phenomenon value.   </a:t>
          </a:r>
          <a:r>
            <a:rPr lang="en-US" cap="none" sz="1400" b="1" i="0" u="none" baseline="0">
              <a:solidFill>
                <a:srgbClr val="FF0000"/>
              </a:solidFill>
              <a:latin typeface="Times New Roman"/>
              <a:ea typeface="Times New Roman"/>
              <a:cs typeface="Times New Roman"/>
            </a:rPr>
            <a:t>If the inference process for either a confidence interval or a test of hypothesis uses a variance or standard deviation calculated from sample data then the t-distribution is used rather than the standard normal distribution.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9525</xdr:rowOff>
    </xdr:from>
    <xdr:to>
      <xdr:col>12</xdr:col>
      <xdr:colOff>57150</xdr:colOff>
      <xdr:row>7</xdr:row>
      <xdr:rowOff>200025</xdr:rowOff>
    </xdr:to>
    <xdr:sp>
      <xdr:nvSpPr>
        <xdr:cNvPr id="1" name="Text 5"/>
        <xdr:cNvSpPr txBox="1">
          <a:spLocks noChangeArrowheads="1"/>
        </xdr:cNvSpPr>
      </xdr:nvSpPr>
      <xdr:spPr>
        <a:xfrm>
          <a:off x="38100" y="866775"/>
          <a:ext cx="771525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A. For an unknown phenomenon proportion, </a:t>
          </a:r>
          <a:r>
            <a:rPr lang="en-US" cap="none" sz="1600" b="1" i="0" u="none" baseline="0">
              <a:solidFill>
                <a:srgbClr val="0000FF"/>
              </a:solidFill>
              <a:latin typeface="Times New Roman"/>
              <a:ea typeface="Times New Roman"/>
              <a:cs typeface="Times New Roman"/>
            </a:rPr>
            <a:t>p</a:t>
          </a:r>
          <a:r>
            <a:rPr lang="en-US" cap="none" sz="14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with n*p^ &gt; 10 &amp; n*(1-p^)&gt;10  {Some texts say</a:t>
          </a:r>
          <a:r>
            <a:rPr lang="en-US" cap="none" sz="12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that </a:t>
          </a:r>
          <a:r>
            <a:rPr lang="en-US" cap="none" sz="1100" b="1" i="0" u="none" baseline="0">
              <a:solidFill>
                <a:srgbClr val="0000FF"/>
              </a:solidFill>
              <a:latin typeface="Arial"/>
              <a:ea typeface="Arial"/>
              <a:cs typeface="Arial"/>
            </a:rPr>
            <a:t>n*p^ &gt; 5 &amp; n*(1-p^)&gt;5 are sufficient.} </a:t>
          </a:r>
          <a:r>
            <a:rPr lang="en-US" cap="none" sz="11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 is the sample proportion and use the standard normal distribution (NORMSINV, Z table  or "t" with infinite degrees of freedom).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8</xdr:col>
      <xdr:colOff>485775</xdr:colOff>
      <xdr:row>9</xdr:row>
      <xdr:rowOff>0</xdr:rowOff>
    </xdr:to>
    <xdr:sp>
      <xdr:nvSpPr>
        <xdr:cNvPr id="1" name="Text 5"/>
        <xdr:cNvSpPr txBox="1">
          <a:spLocks noChangeArrowheads="1"/>
        </xdr:cNvSpPr>
      </xdr:nvSpPr>
      <xdr:spPr>
        <a:xfrm>
          <a:off x="47625" y="1228725"/>
          <a:ext cx="660082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Since </a:t>
          </a:r>
          <a:r>
            <a:rPr lang="en-US" cap="none" sz="1200" b="1" i="0" u="none" baseline="0">
              <a:solidFill>
                <a:srgbClr val="0000FF"/>
              </a:solidFill>
              <a:latin typeface="Arial"/>
              <a:ea typeface="Arial"/>
              <a:cs typeface="Arial"/>
            </a:rPr>
            <a:t>σ</a:t>
          </a:r>
          <a:r>
            <a:rPr lang="en-US" cap="none" sz="1200" b="1" i="0" u="none" baseline="0">
              <a:solidFill>
                <a:srgbClr val="0000FF"/>
              </a:solidFill>
              <a:latin typeface="Arial"/>
              <a:ea typeface="Arial"/>
              <a:cs typeface="Arial"/>
            </a:rPr>
            <a:t> is estimated with the sample standard deviation, s.  
</a:t>
          </a:r>
          <a:r>
            <a:rPr lang="en-US" cap="none" sz="1200" b="1" i="0" u="none" baseline="0">
              <a:solidFill>
                <a:srgbClr val="0000FF"/>
              </a:solidFill>
              <a:latin typeface="Arial"/>
              <a:ea typeface="Arial"/>
              <a:cs typeface="Arial"/>
            </a:rPr>
            <a:t>Use the "t" distribution with n-1 degrees of freedom.</a:t>
          </a:r>
        </a:p>
      </xdr:txBody>
    </xdr:sp>
    <xdr:clientData/>
  </xdr:twoCellAnchor>
  <xdr:twoCellAnchor editAs="oneCell">
    <xdr:from>
      <xdr:col>6</xdr:col>
      <xdr:colOff>314325</xdr:colOff>
      <xdr:row>19</xdr:row>
      <xdr:rowOff>47625</xdr:rowOff>
    </xdr:from>
    <xdr:to>
      <xdr:col>11</xdr:col>
      <xdr:colOff>161925</xdr:colOff>
      <xdr:row>30</xdr:row>
      <xdr:rowOff>180975</xdr:rowOff>
    </xdr:to>
    <xdr:pic>
      <xdr:nvPicPr>
        <xdr:cNvPr id="2" name="Picture 72"/>
        <xdr:cNvPicPr preferRelativeResize="1">
          <a:picLocks noChangeAspect="1"/>
        </xdr:cNvPicPr>
      </xdr:nvPicPr>
      <xdr:blipFill>
        <a:blip r:embed="rId1"/>
        <a:srcRect r="23809" b="20057"/>
        <a:stretch>
          <a:fillRect/>
        </a:stretch>
      </xdr:blipFill>
      <xdr:spPr>
        <a:xfrm>
          <a:off x="5257800" y="4133850"/>
          <a:ext cx="2895600" cy="26574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0</xdr:colOff>
      <xdr:row>20</xdr:row>
      <xdr:rowOff>142875</xdr:rowOff>
    </xdr:to>
    <xdr:sp>
      <xdr:nvSpPr>
        <xdr:cNvPr id="1" name="Text 1"/>
        <xdr:cNvSpPr txBox="1">
          <a:spLocks noChangeArrowheads="1"/>
        </xdr:cNvSpPr>
      </xdr:nvSpPr>
      <xdr:spPr>
        <a:xfrm>
          <a:off x="66675" y="38100"/>
          <a:ext cx="6029325" cy="3343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Many people find it useful to compare hypothesis testing to a court or judge deciding if the accused is guilty or not.  In this situation, the accused is assumed not guilty until there is adequate evidence to support a conclusion of guilt.  In hypothesis testing, not guilty corresponds to the null hypothesis and guilty corresponds to the alternate hypothesis.  The evidence is the information in the sample.
</a:t>
          </a:r>
          <a:r>
            <a:rPr lang="en-US" cap="none" sz="1400" b="0" i="0" u="none" baseline="0">
              <a:solidFill>
                <a:srgbClr val="000000"/>
              </a:solidFill>
              <a:latin typeface="Arial"/>
              <a:ea typeface="Arial"/>
              <a:cs typeface="Arial"/>
            </a:rPr>
            <a:t>
</a:t>
          </a:r>
          <a:r>
            <a:rPr lang="en-US" cap="none" sz="1400" b="0" i="0" u="none" baseline="0">
              <a:solidFill>
                <a:srgbClr val="0000FF"/>
              </a:solidFill>
              <a:latin typeface="Arial"/>
              <a:ea typeface="Arial"/>
              <a:cs typeface="Arial"/>
            </a:rPr>
            <a:t>Alpha = </a:t>
          </a:r>
          <a:r>
            <a:rPr lang="en-US" cap="none" sz="1600" b="1" i="0" u="none" baseline="0">
              <a:solidFill>
                <a:srgbClr val="0000FF"/>
              </a:solidFill>
              <a:latin typeface="Calibri"/>
              <a:ea typeface="Calibri"/>
              <a:cs typeface="Calibri"/>
            </a:rPr>
            <a:t>α</a:t>
          </a:r>
          <a:r>
            <a:rPr lang="en-US" cap="none" sz="1400" b="0" i="0" u="none" baseline="0">
              <a:solidFill>
                <a:srgbClr val="0000FF"/>
              </a:solidFill>
              <a:latin typeface="Calibri"/>
              <a:ea typeface="Calibri"/>
              <a:cs typeface="Calibri"/>
            </a:rPr>
            <a:t> = </a:t>
          </a:r>
          <a:r>
            <a:rPr lang="en-US" cap="none" sz="1400" b="0" i="0" u="none" baseline="0">
              <a:solidFill>
                <a:srgbClr val="0000FF"/>
              </a:solidFill>
              <a:latin typeface="Arial"/>
              <a:ea typeface="Arial"/>
              <a:cs typeface="Arial"/>
            </a:rPr>
            <a:t>Probabilty of a guilty conclusion for an innocent person.
</a:t>
          </a:r>
          <a:r>
            <a:rPr lang="en-US" cap="none" sz="1400" b="0" i="0" u="none" baseline="0">
              <a:solidFill>
                <a:srgbClr val="0000FF"/>
              </a:solidFill>
              <a:latin typeface="Arial"/>
              <a:ea typeface="Arial"/>
              <a:cs typeface="Arial"/>
            </a:rPr>
            <a:t>Beta = </a:t>
          </a:r>
          <a:r>
            <a:rPr lang="en-US" cap="none" sz="1600" b="1" i="0" u="none" baseline="0">
              <a:solidFill>
                <a:srgbClr val="0000FF"/>
              </a:solidFill>
              <a:latin typeface="Calibri"/>
              <a:ea typeface="Calibri"/>
              <a:cs typeface="Calibri"/>
            </a:rPr>
            <a:t>β</a:t>
          </a:r>
          <a:r>
            <a:rPr lang="en-US" cap="none" sz="1400" b="0" i="0" u="none" baseline="0">
              <a:solidFill>
                <a:srgbClr val="0000FF"/>
              </a:solidFill>
              <a:latin typeface="Calibri"/>
              <a:ea typeface="Calibri"/>
              <a:cs typeface="Calibri"/>
            </a:rPr>
            <a:t> = </a:t>
          </a:r>
          <a:r>
            <a:rPr lang="en-US" cap="none" sz="1400" b="0" i="0" u="none" baseline="0">
              <a:solidFill>
                <a:srgbClr val="0000FF"/>
              </a:solidFill>
              <a:latin typeface="Arial"/>
              <a:ea typeface="Arial"/>
              <a:cs typeface="Arial"/>
            </a:rPr>
            <a:t>Probabilty of a not guilty conclusion for guilty person.</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To protect against convicting innocent people, Alpha is chosen to be a small number when setting up the decision process for reaching a conclusion.  
</a:t>
          </a:r>
          <a:r>
            <a:rPr lang="en-US" cap="none" sz="1400" b="0" i="0" u="none" baseline="0">
              <a:solidFill>
                <a:srgbClr val="FF00FF"/>
              </a:solidFill>
              <a:latin typeface="Arial"/>
              <a:ea typeface="Arial"/>
              <a:cs typeface="Arial"/>
            </a:rPr>
            <a:t>In hypothesis testing, typical values for Alpha are .1, .05 or .01.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13</xdr:col>
      <xdr:colOff>28575</xdr:colOff>
      <xdr:row>32</xdr:row>
      <xdr:rowOff>19050</xdr:rowOff>
    </xdr:to>
    <xdr:sp>
      <xdr:nvSpPr>
        <xdr:cNvPr id="1" name="TextBox 1"/>
        <xdr:cNvSpPr txBox="1">
          <a:spLocks noChangeArrowheads="1"/>
        </xdr:cNvSpPr>
      </xdr:nvSpPr>
      <xdr:spPr>
        <a:xfrm>
          <a:off x="38100" y="66675"/>
          <a:ext cx="791527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Testing</a:t>
          </a:r>
          <a:r>
            <a:rPr lang="en-US" cap="none" sz="1400" b="1" i="0" u="none" baseline="0">
              <a:solidFill>
                <a:srgbClr val="000000"/>
              </a:solidFill>
              <a:latin typeface="Calibri"/>
              <a:ea typeface="Calibri"/>
              <a:cs typeface="Calibri"/>
            </a:rPr>
            <a:t> a Null and Alternate requires obtaining sample data representative of the phenomenon.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From the data a measure of departure from the null hypothesized relationship is obtained.  
</a:t>
          </a:r>
          <a:r>
            <a:rPr lang="en-US" cap="none" sz="1400" b="1" i="0" u="none" baseline="0">
              <a:solidFill>
                <a:srgbClr val="000000"/>
              </a:solidFill>
              <a:latin typeface="Calibri"/>
              <a:ea typeface="Calibri"/>
              <a:cs typeface="Calibri"/>
            </a:rPr>
            <a:t>Due to sampling error (variability from sample to sample) one anticipates some departure from the null.  
</a:t>
          </a:r>
          <a:r>
            <a:rPr lang="en-US" cap="none" sz="1400" b="1" i="0" u="none" baseline="0">
              <a:solidFill>
                <a:srgbClr val="000000"/>
              </a:solidFill>
              <a:latin typeface="Calibri"/>
              <a:ea typeface="Calibri"/>
              <a:cs typeface="Calibri"/>
            </a:rPr>
            <a:t>For a sample one has to determine if the observed departure exceeds anticipated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We will look at 3 measures of departure from the null that take sampling error into account.
</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Find a Confidence Interval for the parameter value based the null hypothesis and compare this interval to the null hypothesized value for the parameter.   Departure from the null is measured by the difference between the interval and the null hypothesized value.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Use a test statistic that follows a known distribution when the null hypothesis is true but departs from the distribution when the alternate is true.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Critical values are determined for the distribution when the null is true.  
</a:t>
          </a:r>
          <a:r>
            <a:rPr lang="en-US" cap="none" sz="1400" b="1" i="0" u="none" baseline="0">
              <a:solidFill>
                <a:srgbClr val="0000FF"/>
              </a:solidFill>
              <a:latin typeface="Calibri"/>
              <a:ea typeface="Calibri"/>
              <a:cs typeface="Calibri"/>
            </a:rPr>
            <a:t>   Departure from the null is measured by the location of the observed value of the test statistic 
</a:t>
          </a:r>
          <a:r>
            <a:rPr lang="en-US" cap="none" sz="1400" b="1" i="0" u="none" baseline="0">
              <a:solidFill>
                <a:srgbClr val="0000FF"/>
              </a:solidFill>
              <a:latin typeface="Calibri"/>
              <a:ea typeface="Calibri"/>
              <a:cs typeface="Calibri"/>
            </a:rPr>
            <a:t>   (calculated from sample values)  relative to the critical values.
</a:t>
          </a:r>
          <a:r>
            <a:rPr lang="en-US" cap="none" sz="14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The p-value (probability of observing a test statistic as extreme as the observed value if the
</a:t>
          </a:r>
          <a:r>
            <a:rPr lang="en-US" cap="none" sz="1400" b="1" i="0" u="none" baseline="0">
              <a:solidFill>
                <a:srgbClr val="993300"/>
              </a:solidFill>
              <a:latin typeface="Calibri"/>
              <a:ea typeface="Calibri"/>
              <a:cs typeface="Calibri"/>
            </a:rPr>
            <a:t>   null hypothesis is true) measures departure from the null.  
</a:t>
          </a:r>
          <a:r>
            <a:rPr lang="en-US" cap="none" sz="1400" b="1" i="0" u="none" baseline="0">
              <a:solidFill>
                <a:srgbClr val="993300"/>
              </a:solidFill>
              <a:latin typeface="Calibri"/>
              <a:ea typeface="Calibri"/>
              <a:cs typeface="Calibri"/>
            </a:rPr>
            <a:t>   Small probability represents a large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247650</xdr:rowOff>
    </xdr:from>
    <xdr:to>
      <xdr:col>8</xdr:col>
      <xdr:colOff>552450</xdr:colOff>
      <xdr:row>8</xdr:row>
      <xdr:rowOff>66675</xdr:rowOff>
    </xdr:to>
    <xdr:sp>
      <xdr:nvSpPr>
        <xdr:cNvPr id="1" name="Text 1"/>
        <xdr:cNvSpPr txBox="1">
          <a:spLocks noChangeArrowheads="1"/>
        </xdr:cNvSpPr>
      </xdr:nvSpPr>
      <xdr:spPr>
        <a:xfrm>
          <a:off x="19050" y="723900"/>
          <a:ext cx="5791200" cy="1114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uses a confidence interval to create a feasible region for the unknown parameter using sample data.   If the confidence interval contains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If the confidence interval does not contain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twoCellAnchor>
    <xdr:from>
      <xdr:col>0</xdr:col>
      <xdr:colOff>257175</xdr:colOff>
      <xdr:row>17</xdr:row>
      <xdr:rowOff>47625</xdr:rowOff>
    </xdr:from>
    <xdr:to>
      <xdr:col>8</xdr:col>
      <xdr:colOff>428625</xdr:colOff>
      <xdr:row>20</xdr:row>
      <xdr:rowOff>57150</xdr:rowOff>
    </xdr:to>
    <xdr:sp>
      <xdr:nvSpPr>
        <xdr:cNvPr id="2" name="TextBox 2"/>
        <xdr:cNvSpPr txBox="1">
          <a:spLocks noChangeArrowheads="1"/>
        </xdr:cNvSpPr>
      </xdr:nvSpPr>
      <xdr:spPr>
        <a:xfrm>
          <a:off x="257175" y="3638550"/>
          <a:ext cx="542925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FF"/>
              </a:solidFill>
              <a:latin typeface="Times New Roman"/>
              <a:ea typeface="Times New Roman"/>
              <a:cs typeface="Times New Roman"/>
            </a:rPr>
            <a:t>The null hypothesized value of .5 is not contained in the Confidence Interval.</a:t>
          </a:r>
          <a:r>
            <a:rPr lang="en-US" cap="none" sz="1100" b="1" i="0" u="none" baseline="0">
              <a:solidFill>
                <a:srgbClr val="0000FF"/>
              </a:solidFill>
              <a:latin typeface="Times New Roman"/>
              <a:ea typeface="Times New Roman"/>
              <a:cs typeface="Times New Roman"/>
            </a:rPr>
            <a:t>  Hence  the conclusion is that </a:t>
          </a:r>
          <a:r>
            <a:rPr lang="en-US" cap="none" sz="1100" b="1" i="0" u="none" baseline="0">
              <a:solidFill>
                <a:srgbClr val="0000FF"/>
              </a:solidFill>
              <a:latin typeface="Times New Roman"/>
              <a:ea typeface="Times New Roman"/>
              <a:cs typeface="Times New Roman"/>
            </a:rPr>
            <a:t>the null hypothesis is rejected and </a:t>
          </a:r>
          <a:r>
            <a:rPr lang="en-US" cap="none" sz="1100" b="1" i="0" u="none" baseline="0">
              <a:solidFill>
                <a:srgbClr val="0000FF"/>
              </a:solidFill>
              <a:latin typeface="Times New Roman"/>
              <a:ea typeface="Times New Roman"/>
              <a:cs typeface="Times New Roman"/>
            </a:rPr>
            <a:t>the true proportion p is not .5.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oleObject" Target="../embeddings/oleObject_12_0.bin" /><Relationship Id="rId3" Type="http://schemas.openxmlformats.org/officeDocument/2006/relationships/oleObject" Target="../embeddings/oleObject_12_1.bin" /><Relationship Id="rId4" Type="http://schemas.openxmlformats.org/officeDocument/2006/relationships/vmlDrawing" Target="../drawings/vmlDrawing8.vml" /><Relationship Id="rId5"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oleObject" Target="../embeddings/oleObject_13_0.bin" /><Relationship Id="rId3" Type="http://schemas.openxmlformats.org/officeDocument/2006/relationships/oleObject" Target="../embeddings/oleObject_13_1.bin" /><Relationship Id="rId4" Type="http://schemas.openxmlformats.org/officeDocument/2006/relationships/vmlDrawing" Target="../drawings/vmlDrawing9.vml" /><Relationship Id="rId5"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drawing" Target="../drawings/drawing5.xml" /><Relationship Id="rId8"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3.vml" /><Relationship Id="rId4" Type="http://schemas.openxmlformats.org/officeDocument/2006/relationships/drawing" Target="../drawings/drawing6.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F9"/>
  <sheetViews>
    <sheetView tabSelected="1" zoomScalePageLayoutView="0" workbookViewId="0" topLeftCell="A2">
      <selection activeCell="C21" sqref="C21"/>
    </sheetView>
  </sheetViews>
  <sheetFormatPr defaultColWidth="8.8515625" defaultRowHeight="12.75"/>
  <cols>
    <col min="1" max="1" width="17.140625" style="7" customWidth="1"/>
    <col min="2" max="2" width="13.140625" style="7" customWidth="1"/>
    <col min="3" max="3" width="44.7109375" style="7" customWidth="1"/>
    <col min="4" max="4" width="8.8515625" style="7" customWidth="1"/>
    <col min="5" max="5" width="14.00390625" style="7" customWidth="1"/>
    <col min="6" max="6" width="14.28125" style="7" customWidth="1"/>
    <col min="7" max="16384" width="8.8515625" style="7" customWidth="1"/>
  </cols>
  <sheetData>
    <row r="1" spans="5:6" ht="18">
      <c r="E1" s="128" t="s">
        <v>194</v>
      </c>
      <c r="F1" s="129" t="s">
        <v>195</v>
      </c>
    </row>
    <row r="2" spans="1:6" ht="18">
      <c r="A2" s="59" t="s">
        <v>0</v>
      </c>
      <c r="C2" s="14" t="s">
        <v>1</v>
      </c>
      <c r="E2" s="129" t="s">
        <v>196</v>
      </c>
      <c r="F2" s="129" t="s">
        <v>197</v>
      </c>
    </row>
    <row r="3" spans="3:6" ht="18">
      <c r="C3" s="17" t="s">
        <v>2</v>
      </c>
      <c r="E3" s="129" t="s">
        <v>198</v>
      </c>
      <c r="F3" s="129" t="s">
        <v>198</v>
      </c>
    </row>
    <row r="4" spans="1:6" ht="18">
      <c r="A4" s="7" t="s">
        <v>3</v>
      </c>
      <c r="B4" s="14" t="s">
        <v>4</v>
      </c>
      <c r="C4" s="14" t="s">
        <v>5</v>
      </c>
      <c r="E4" s="129" t="s">
        <v>199</v>
      </c>
      <c r="F4" s="129" t="s">
        <v>199</v>
      </c>
    </row>
    <row r="5" spans="1:3" s="18" customFormat="1" ht="20.25">
      <c r="A5" s="23" t="s">
        <v>7</v>
      </c>
      <c r="B5" s="25" t="s">
        <v>8</v>
      </c>
      <c r="C5" s="92" t="s">
        <v>109</v>
      </c>
    </row>
    <row r="6" s="18" customFormat="1" ht="21" customHeight="1"/>
    <row r="7" spans="1:3" s="18" customFormat="1" ht="21.75">
      <c r="A7" s="19" t="s">
        <v>6</v>
      </c>
      <c r="B7" s="46" t="s">
        <v>110</v>
      </c>
      <c r="C7" s="92" t="s">
        <v>200</v>
      </c>
    </row>
    <row r="8" spans="1:3" s="18" customFormat="1" ht="22.5" customHeight="1">
      <c r="A8" s="23"/>
      <c r="B8" s="24"/>
      <c r="C8" s="25"/>
    </row>
    <row r="9" spans="1:3" s="18" customFormat="1" ht="24">
      <c r="A9" s="60" t="s">
        <v>9</v>
      </c>
      <c r="B9" s="61" t="s">
        <v>10</v>
      </c>
      <c r="C9" s="49" t="s">
        <v>10</v>
      </c>
    </row>
    <row r="10" s="18" customFormat="1" ht="20.25"/>
  </sheetData>
  <sheetProtection/>
  <printOptions/>
  <pageMargins left="0.75" right="0.75" top="1" bottom="1" header="0.5" footer="0.5"/>
  <pageSetup horizontalDpi="300" verticalDpi="300" orientation="portrait" r:id="rId8"/>
  <drawing r:id="rId7"/>
  <legacyDrawing r:id="rId6"/>
  <oleObjects>
    <oleObject progId="Equation.3" shapeId="62044141" r:id="rId1"/>
    <oleObject progId="Equation.3" shapeId="11716274" r:id="rId2"/>
    <oleObject progId="Equation.3" shapeId="11719922" r:id="rId3"/>
    <oleObject progId="Equation.3" shapeId="11724639" r:id="rId4"/>
    <oleObject progId="Equation.3" shapeId="11735515" r:id="rId5"/>
  </oleObjects>
</worksheet>
</file>

<file path=xl/worksheets/sheet10.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J20" sqref="J20"/>
    </sheetView>
  </sheetViews>
  <sheetFormatPr defaultColWidth="9.140625" defaultRowHeight="12.75"/>
  <cols>
    <col min="4" max="4" width="10.7109375" style="0" customWidth="1"/>
    <col min="6" max="6" width="13.28125" style="0" customWidth="1"/>
  </cols>
  <sheetData>
    <row r="1" ht="18.75">
      <c r="A1" s="6" t="s">
        <v>51</v>
      </c>
    </row>
    <row r="2" ht="18.75">
      <c r="B2" s="2" t="s">
        <v>52</v>
      </c>
    </row>
    <row r="3" ht="20.25">
      <c r="B3" s="2" t="s">
        <v>81</v>
      </c>
    </row>
    <row r="4" ht="18.75">
      <c r="A4" s="3"/>
    </row>
    <row r="5" ht="18.75">
      <c r="A5" s="6"/>
    </row>
    <row r="6" ht="18.75">
      <c r="A6" s="4"/>
    </row>
    <row r="10" ht="15.75">
      <c r="A10" s="64" t="s">
        <v>82</v>
      </c>
    </row>
    <row r="11" spans="1:5" ht="19.5">
      <c r="A11" s="1" t="s">
        <v>86</v>
      </c>
      <c r="E11" s="66" t="s">
        <v>83</v>
      </c>
    </row>
    <row r="12" spans="2:7" ht="19.5">
      <c r="B12" s="67" t="s">
        <v>84</v>
      </c>
      <c r="C12" s="68">
        <f>220/400</f>
        <v>0.55</v>
      </c>
      <c r="E12" s="65" t="s">
        <v>85</v>
      </c>
      <c r="F12" s="70">
        <f>SQRT(0.5*(1-0.5)/400)</f>
        <v>0.025</v>
      </c>
      <c r="G12" s="62" t="s">
        <v>111</v>
      </c>
    </row>
    <row r="13" spans="5:7" ht="15.75">
      <c r="E13" s="69" t="s">
        <v>87</v>
      </c>
      <c r="F13" s="71">
        <f>NORMSINV(0.975)</f>
        <v>1.9599639845400536</v>
      </c>
      <c r="G13" s="72" t="s">
        <v>88</v>
      </c>
    </row>
    <row r="14" spans="5:7" ht="15.75">
      <c r="E14" s="73" t="s">
        <v>89</v>
      </c>
      <c r="F14" s="70">
        <f>F13*F12</f>
        <v>0.048999099613501344</v>
      </c>
      <c r="G14" s="74" t="s">
        <v>90</v>
      </c>
    </row>
    <row r="16" spans="5:7" ht="15.75">
      <c r="E16" s="73" t="s">
        <v>91</v>
      </c>
      <c r="F16" s="70">
        <f>C12+F14</f>
        <v>0.5989990996135014</v>
      </c>
      <c r="G16" s="63" t="s">
        <v>93</v>
      </c>
    </row>
    <row r="17" spans="5:7" ht="15.75">
      <c r="E17" s="73" t="s">
        <v>92</v>
      </c>
      <c r="F17" s="70">
        <f>C12-F14</f>
        <v>0.5010009003864987</v>
      </c>
      <c r="G17" s="63" t="s">
        <v>94</v>
      </c>
    </row>
    <row r="23" ht="12.75">
      <c r="B23" s="63"/>
    </row>
  </sheetData>
  <sheetProtection/>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G16"/>
  <sheetViews>
    <sheetView showGridLines="0" zoomScalePageLayoutView="0" workbookViewId="0" topLeftCell="A3">
      <selection activeCell="D19" sqref="D19"/>
    </sheetView>
  </sheetViews>
  <sheetFormatPr defaultColWidth="9.140625" defaultRowHeight="12.75"/>
  <cols>
    <col min="3" max="3" width="6.57421875" style="0" customWidth="1"/>
    <col min="4" max="4" width="12.7109375" style="0" customWidth="1"/>
    <col min="6" max="6" width="11.00390625" style="0" customWidth="1"/>
  </cols>
  <sheetData>
    <row r="1" ht="18.75">
      <c r="A1" s="6" t="s">
        <v>53</v>
      </c>
    </row>
    <row r="2" ht="18.75">
      <c r="B2" s="2" t="s">
        <v>52</v>
      </c>
    </row>
    <row r="3" ht="20.25">
      <c r="B3" s="2" t="s">
        <v>81</v>
      </c>
    </row>
    <row r="4" ht="18.75">
      <c r="A4" s="3"/>
    </row>
    <row r="5" spans="1:2" ht="18.75">
      <c r="A5" s="2"/>
      <c r="B5" s="2"/>
    </row>
    <row r="6" ht="18.75">
      <c r="A6" s="4"/>
    </row>
    <row r="7" ht="18.75">
      <c r="A7" s="4"/>
    </row>
    <row r="8" spans="1:2" ht="18.75">
      <c r="A8" s="2"/>
      <c r="B8" s="2"/>
    </row>
    <row r="9" ht="18.75">
      <c r="A9" s="4"/>
    </row>
    <row r="10" ht="15.75">
      <c r="A10" s="64" t="s">
        <v>82</v>
      </c>
    </row>
    <row r="11" spans="1:5" ht="19.5">
      <c r="A11" s="1" t="s">
        <v>86</v>
      </c>
      <c r="E11" s="66" t="s">
        <v>165</v>
      </c>
    </row>
    <row r="12" spans="2:7" ht="19.5">
      <c r="B12" s="75" t="s">
        <v>84</v>
      </c>
      <c r="C12" s="68">
        <f>220/400</f>
        <v>0.55</v>
      </c>
      <c r="E12" s="65" t="s">
        <v>85</v>
      </c>
      <c r="F12" s="70">
        <f>SQRT(0.5*(1-0.5)/400)</f>
        <v>0.025</v>
      </c>
      <c r="G12" s="62" t="s">
        <v>112</v>
      </c>
    </row>
    <row r="13" spans="2:7" ht="19.5">
      <c r="B13" s="75" t="s">
        <v>95</v>
      </c>
      <c r="C13" s="114">
        <f>(C12-0.5)/F12</f>
        <v>2.0000000000000018</v>
      </c>
      <c r="D13" s="68" t="s">
        <v>113</v>
      </c>
      <c r="E13" s="65"/>
      <c r="F13" s="1"/>
      <c r="G13" s="62"/>
    </row>
    <row r="14" spans="5:7" ht="15.75">
      <c r="E14" s="69" t="s">
        <v>96</v>
      </c>
      <c r="F14" s="71">
        <f>NORMSINV(0.975)</f>
        <v>1.9599639845400536</v>
      </c>
      <c r="G14" s="72" t="s">
        <v>88</v>
      </c>
    </row>
    <row r="15" spans="5:7" ht="15.75">
      <c r="E15" s="69" t="s">
        <v>97</v>
      </c>
      <c r="F15" s="71">
        <f>-F14</f>
        <v>-1.9599639845400536</v>
      </c>
      <c r="G15" s="63"/>
    </row>
    <row r="16" spans="5:7" ht="15.75">
      <c r="E16" s="73"/>
      <c r="F16" s="70"/>
      <c r="G16" s="63"/>
    </row>
  </sheetData>
  <sheetProtection/>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I17" sqref="I17"/>
    </sheetView>
  </sheetViews>
  <sheetFormatPr defaultColWidth="9.140625" defaultRowHeight="12.75"/>
  <cols>
    <col min="3" max="3" width="6.57421875" style="0" customWidth="1"/>
    <col min="4" max="4" width="12.28125" style="0" customWidth="1"/>
  </cols>
  <sheetData>
    <row r="1" ht="18.75">
      <c r="A1" s="6" t="s">
        <v>54</v>
      </c>
    </row>
    <row r="2" ht="18.75">
      <c r="B2" s="2" t="s">
        <v>52</v>
      </c>
    </row>
    <row r="3" ht="20.25">
      <c r="B3" s="2" t="s">
        <v>81</v>
      </c>
    </row>
    <row r="4" ht="18.75">
      <c r="A4" s="3"/>
    </row>
    <row r="5" spans="1:2" ht="18.75">
      <c r="A5" s="2"/>
      <c r="B5" s="2"/>
    </row>
    <row r="6" ht="18.75">
      <c r="A6" s="4"/>
    </row>
    <row r="7" ht="18.75">
      <c r="A7" s="4"/>
    </row>
    <row r="8" spans="1:2" ht="18.75">
      <c r="A8" s="2"/>
      <c r="B8" s="2"/>
    </row>
    <row r="9" ht="18.75">
      <c r="A9" s="4"/>
    </row>
    <row r="10" ht="18.75">
      <c r="A10" s="4"/>
    </row>
    <row r="11" ht="15.75">
      <c r="A11" s="64" t="s">
        <v>82</v>
      </c>
    </row>
    <row r="12" spans="1:5" ht="19.5">
      <c r="A12" s="1" t="s">
        <v>86</v>
      </c>
      <c r="E12" s="66" t="s">
        <v>83</v>
      </c>
    </row>
    <row r="13" spans="2:7" ht="19.5">
      <c r="B13" s="75" t="s">
        <v>84</v>
      </c>
      <c r="C13" s="68">
        <f>220/400</f>
        <v>0.55</v>
      </c>
      <c r="E13" s="65" t="s">
        <v>85</v>
      </c>
      <c r="F13" s="70">
        <f>SQRT(0.5*(1-0.5)/400)</f>
        <v>0.025</v>
      </c>
      <c r="G13" s="62" t="s">
        <v>112</v>
      </c>
    </row>
    <row r="14" spans="2:7" ht="19.5">
      <c r="B14" s="75" t="s">
        <v>95</v>
      </c>
      <c r="C14" s="114">
        <f>(C13-0.5)/F13</f>
        <v>2.0000000000000018</v>
      </c>
      <c r="D14" s="68" t="s">
        <v>113</v>
      </c>
      <c r="E14" s="65"/>
      <c r="F14" s="1"/>
      <c r="G14" s="62"/>
    </row>
    <row r="15" spans="2:7" ht="15.75">
      <c r="B15" s="1">
        <f>NORMSDIST(C14)</f>
        <v>0.9772498680518209</v>
      </c>
      <c r="C15" s="63" t="s">
        <v>98</v>
      </c>
      <c r="E15" s="69"/>
      <c r="F15" s="71"/>
      <c r="G15" s="72"/>
    </row>
    <row r="16" spans="2:7" ht="15.75">
      <c r="B16" s="1">
        <f>1-B15</f>
        <v>0.022750131948179098</v>
      </c>
      <c r="C16" s="76" t="s">
        <v>99</v>
      </c>
      <c r="E16" s="69"/>
      <c r="F16" s="71"/>
      <c r="G16" s="63"/>
    </row>
    <row r="17" spans="2:7" ht="15.75">
      <c r="B17" s="1">
        <f>B16*2</f>
        <v>0.045500263896358195</v>
      </c>
      <c r="C17" s="76" t="s">
        <v>100</v>
      </c>
      <c r="E17" s="73"/>
      <c r="F17" s="70"/>
      <c r="G17" s="63"/>
    </row>
  </sheetData>
  <sheetProtection/>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M21"/>
  <sheetViews>
    <sheetView zoomScalePageLayoutView="0" workbookViewId="0" topLeftCell="A1">
      <selection activeCell="C9" sqref="C9"/>
    </sheetView>
  </sheetViews>
  <sheetFormatPr defaultColWidth="9.140625" defaultRowHeight="12.75"/>
  <cols>
    <col min="2" max="2" width="6.57421875" style="0" customWidth="1"/>
    <col min="8" max="8" width="10.140625" style="0" customWidth="1"/>
  </cols>
  <sheetData>
    <row r="1" spans="1:9" ht="19.5">
      <c r="A1" s="1" t="s">
        <v>166</v>
      </c>
      <c r="C1" s="63" t="s">
        <v>168</v>
      </c>
      <c r="F1" s="56" t="s">
        <v>44</v>
      </c>
      <c r="G1" s="57">
        <v>0.05</v>
      </c>
      <c r="H1" s="116" t="s">
        <v>179</v>
      </c>
      <c r="I1" s="117">
        <f>16-1</f>
        <v>15</v>
      </c>
    </row>
    <row r="2" spans="1:8" ht="19.5">
      <c r="A2" s="1" t="s">
        <v>167</v>
      </c>
      <c r="C2" s="56" t="s">
        <v>59</v>
      </c>
      <c r="D2" s="57">
        <v>9.1</v>
      </c>
      <c r="F2" s="116" t="s">
        <v>170</v>
      </c>
      <c r="G2" s="57">
        <f>TINV(G1,I1)</f>
        <v>2.131449545559774</v>
      </c>
      <c r="H2" s="124" t="s">
        <v>169</v>
      </c>
    </row>
    <row r="3" spans="4:7" ht="12.75">
      <c r="D3" s="116" t="s">
        <v>171</v>
      </c>
      <c r="E3" s="57">
        <v>2.4</v>
      </c>
      <c r="F3" t="s">
        <v>61</v>
      </c>
      <c r="G3" s="57"/>
    </row>
    <row r="4" spans="3:7" ht="12.75">
      <c r="C4" s="56" t="s">
        <v>62</v>
      </c>
      <c r="D4" s="57">
        <f>E3/4</f>
        <v>0.6</v>
      </c>
      <c r="F4" s="56" t="s">
        <v>33</v>
      </c>
      <c r="G4" s="57">
        <f>G2*D4</f>
        <v>1.2788697273358645</v>
      </c>
    </row>
    <row r="5" spans="5:9" ht="12.75">
      <c r="E5" s="120" t="s">
        <v>175</v>
      </c>
      <c r="F5" s="78"/>
      <c r="G5" s="79"/>
      <c r="H5" s="78"/>
      <c r="I5" s="78"/>
    </row>
    <row r="6" spans="5:9" ht="12.75">
      <c r="E6" s="78"/>
      <c r="F6" s="80" t="s">
        <v>64</v>
      </c>
      <c r="G6" s="79">
        <f>D2+G4</f>
        <v>10.378869727335864</v>
      </c>
      <c r="H6" s="78"/>
      <c r="I6" s="78"/>
    </row>
    <row r="7" spans="3:9" ht="12.75">
      <c r="C7" s="56"/>
      <c r="D7" s="57"/>
      <c r="E7" s="78"/>
      <c r="F7" s="80"/>
      <c r="G7" s="79"/>
      <c r="H7" s="78"/>
      <c r="I7" s="78"/>
    </row>
    <row r="8" spans="3:9" ht="12.75">
      <c r="C8" s="116" t="s">
        <v>181</v>
      </c>
      <c r="D8" s="57">
        <f>(D2-10)/D4</f>
        <v>-1.5000000000000007</v>
      </c>
      <c r="E8" s="78"/>
      <c r="F8" s="80" t="s">
        <v>66</v>
      </c>
      <c r="G8" s="79">
        <f>D2-G4</f>
        <v>7.821130272664135</v>
      </c>
      <c r="H8" s="78"/>
      <c r="I8" s="78"/>
    </row>
    <row r="9" spans="3:9" ht="12.75">
      <c r="C9" s="116" t="s">
        <v>182</v>
      </c>
      <c r="D9" s="125">
        <f>TDIST(-D8,I1,1)</f>
        <v>0.07718333019085002</v>
      </c>
      <c r="E9" s="81" t="s">
        <v>172</v>
      </c>
      <c r="F9" s="78"/>
      <c r="G9" s="78"/>
      <c r="H9" s="78"/>
      <c r="I9" s="78"/>
    </row>
    <row r="10" spans="4:9" ht="12.75">
      <c r="D10" s="63"/>
      <c r="E10" s="118"/>
      <c r="F10" s="118"/>
      <c r="G10" s="118"/>
      <c r="H10" s="118"/>
      <c r="I10" s="118"/>
    </row>
    <row r="11" spans="4:9" ht="12.75">
      <c r="D11" s="63"/>
      <c r="E11" s="119"/>
      <c r="F11" s="118"/>
      <c r="G11" s="119"/>
      <c r="H11" s="118"/>
      <c r="I11" s="118"/>
    </row>
    <row r="12" spans="2:7" ht="12.75">
      <c r="B12" s="83"/>
      <c r="C12" s="84" t="s">
        <v>180</v>
      </c>
      <c r="D12" s="85">
        <f>TDIST(-D8,I1,2)</f>
        <v>0.15436666038170005</v>
      </c>
      <c r="E12" s="85" t="s">
        <v>173</v>
      </c>
      <c r="F12" s="83"/>
      <c r="G12" s="83"/>
    </row>
    <row r="13" spans="2:7" ht="12.75">
      <c r="B13" s="82" t="s">
        <v>174</v>
      </c>
      <c r="C13" s="83"/>
      <c r="D13" s="83"/>
      <c r="E13" s="83"/>
      <c r="F13" s="83"/>
      <c r="G13" s="83"/>
    </row>
    <row r="14" spans="1:7" ht="12.75">
      <c r="A14" s="86"/>
      <c r="B14" s="90" t="s">
        <v>56</v>
      </c>
      <c r="C14" s="86"/>
      <c r="D14" s="86"/>
      <c r="E14" s="122" t="s">
        <v>178</v>
      </c>
      <c r="F14" s="86"/>
      <c r="G14" s="86"/>
    </row>
    <row r="15" spans="1:7" ht="12.75">
      <c r="A15" s="86"/>
      <c r="B15" s="86"/>
      <c r="C15" s="87" t="s">
        <v>69</v>
      </c>
      <c r="D15" s="121">
        <f>G2</f>
        <v>2.131449545559774</v>
      </c>
      <c r="E15" s="123" t="s">
        <v>177</v>
      </c>
      <c r="F15" s="86"/>
      <c r="G15" s="86"/>
    </row>
    <row r="16" spans="1:7" ht="12.75">
      <c r="A16" s="86"/>
      <c r="B16" s="86"/>
      <c r="C16" s="87" t="s">
        <v>71</v>
      </c>
      <c r="D16" s="121">
        <f>-G2</f>
        <v>-2.131449545559774</v>
      </c>
      <c r="E16" s="89" t="s">
        <v>176</v>
      </c>
      <c r="F16" s="86"/>
      <c r="G16" s="86"/>
    </row>
    <row r="21" ht="12.75">
      <c r="M21" s="63"/>
    </row>
  </sheetData>
  <sheetProtection/>
  <printOptions/>
  <pageMargins left="0.7" right="0.7" top="0.75" bottom="0.75" header="0.3" footer="0.3"/>
  <pageSetup orientation="portrait" paperSize="9"/>
  <drawing r:id="rId5"/>
  <legacyDrawing r:id="rId4"/>
  <oleObjects>
    <oleObject progId="Equation.3" shapeId="7039025" r:id="rId2"/>
    <oleObject progId="Equation.3" shapeId="7039026" r:id="rId3"/>
  </oleObjects>
</worksheet>
</file>

<file path=xl/worksheets/sheet14.xml><?xml version="1.0" encoding="utf-8"?>
<worksheet xmlns="http://schemas.openxmlformats.org/spreadsheetml/2006/main" xmlns:r="http://schemas.openxmlformats.org/officeDocument/2006/relationships">
  <dimension ref="A1:I13"/>
  <sheetViews>
    <sheetView zoomScalePageLayoutView="0" workbookViewId="0" topLeftCell="A1">
      <selection activeCell="H10" sqref="H10"/>
    </sheetView>
  </sheetViews>
  <sheetFormatPr defaultColWidth="9.140625" defaultRowHeight="12.75"/>
  <cols>
    <col min="2" max="2" width="6.57421875" style="0" customWidth="1"/>
  </cols>
  <sheetData>
    <row r="1" spans="1:7" ht="19.5">
      <c r="A1" s="1" t="s">
        <v>185</v>
      </c>
      <c r="C1" t="s">
        <v>58</v>
      </c>
      <c r="F1" s="56" t="s">
        <v>44</v>
      </c>
      <c r="G1" s="57">
        <v>0.1</v>
      </c>
    </row>
    <row r="2" spans="1:8" ht="19.5">
      <c r="A2" s="1" t="s">
        <v>186</v>
      </c>
      <c r="C2" s="56" t="s">
        <v>59</v>
      </c>
      <c r="D2" s="57">
        <v>105</v>
      </c>
      <c r="F2" s="116" t="s">
        <v>183</v>
      </c>
      <c r="G2" s="57">
        <f>TINV(0.2,24)</f>
        <v>1.3178359336731498</v>
      </c>
      <c r="H2" s="115" t="s">
        <v>169</v>
      </c>
    </row>
    <row r="3" spans="4:7" ht="12.75">
      <c r="D3" s="56" t="s">
        <v>60</v>
      </c>
      <c r="E3" s="57">
        <v>10</v>
      </c>
      <c r="F3" t="s">
        <v>61</v>
      </c>
      <c r="G3" s="57"/>
    </row>
    <row r="4" spans="3:7" ht="12.75">
      <c r="C4" s="56" t="s">
        <v>62</v>
      </c>
      <c r="D4" s="57">
        <f>E3/5</f>
        <v>2</v>
      </c>
      <c r="F4" s="56" t="s">
        <v>33</v>
      </c>
      <c r="G4" s="57">
        <f>G2*D4</f>
        <v>2.6356718673462995</v>
      </c>
    </row>
    <row r="5" spans="5:9" ht="12.75">
      <c r="E5" s="77" t="s">
        <v>101</v>
      </c>
      <c r="F5" s="78"/>
      <c r="G5" s="79"/>
      <c r="H5" s="78"/>
      <c r="I5" s="78"/>
    </row>
    <row r="6" spans="3:9" ht="12.75">
      <c r="C6" s="56" t="s">
        <v>63</v>
      </c>
      <c r="D6" s="57">
        <f>(D2-100)/D4</f>
        <v>2.5</v>
      </c>
      <c r="E6" s="78"/>
      <c r="F6" s="80" t="s">
        <v>64</v>
      </c>
      <c r="G6" s="79" t="s">
        <v>65</v>
      </c>
      <c r="H6" s="78"/>
      <c r="I6" s="78"/>
    </row>
    <row r="7" spans="5:9" ht="12.75">
      <c r="E7" s="78"/>
      <c r="F7" s="80" t="s">
        <v>66</v>
      </c>
      <c r="G7" s="79">
        <f>D2-G4</f>
        <v>102.3643281326537</v>
      </c>
      <c r="H7" s="78"/>
      <c r="I7" s="78"/>
    </row>
    <row r="8" spans="5:9" ht="12.75">
      <c r="E8" s="81" t="s">
        <v>68</v>
      </c>
      <c r="F8" s="78"/>
      <c r="G8" s="78"/>
      <c r="H8" s="78"/>
      <c r="I8" s="78"/>
    </row>
    <row r="9" spans="3:6" ht="12.75">
      <c r="C9" s="84" t="s">
        <v>67</v>
      </c>
      <c r="D9" s="85">
        <f>TDIST(D6,24,1)</f>
        <v>0.009827087558289375</v>
      </c>
      <c r="E9" s="126" t="s">
        <v>184</v>
      </c>
      <c r="F9" s="83"/>
    </row>
    <row r="10" spans="3:6" ht="12.75">
      <c r="C10" s="82" t="s">
        <v>102</v>
      </c>
      <c r="D10" s="83"/>
      <c r="E10" s="83"/>
      <c r="F10" s="83"/>
    </row>
    <row r="11" spans="1:7" ht="12.75">
      <c r="A11" s="86"/>
      <c r="B11" s="90" t="s">
        <v>56</v>
      </c>
      <c r="C11" s="86"/>
      <c r="D11" s="86"/>
      <c r="E11" s="86"/>
      <c r="F11" s="86"/>
      <c r="G11" s="86"/>
    </row>
    <row r="12" spans="1:7" ht="12.75">
      <c r="A12" s="86"/>
      <c r="B12" s="86"/>
      <c r="C12" s="87" t="s">
        <v>69</v>
      </c>
      <c r="D12" s="88">
        <f>G2</f>
        <v>1.3178359336731498</v>
      </c>
      <c r="E12" s="89" t="s">
        <v>70</v>
      </c>
      <c r="F12" s="86"/>
      <c r="G12" s="86"/>
    </row>
    <row r="13" spans="1:7" ht="12.75">
      <c r="A13" s="86"/>
      <c r="B13" s="86"/>
      <c r="C13" s="87" t="s">
        <v>71</v>
      </c>
      <c r="D13" s="88" t="s">
        <v>65</v>
      </c>
      <c r="E13" s="86"/>
      <c r="F13" s="86"/>
      <c r="G13" s="86"/>
    </row>
  </sheetData>
  <sheetProtection/>
  <printOptions/>
  <pageMargins left="0.75" right="0.75" top="1" bottom="1" header="0.5" footer="0.5"/>
  <pageSetup orientation="portrait" paperSize="9"/>
  <drawing r:id="rId5"/>
  <legacyDrawing r:id="rId4"/>
  <oleObjects>
    <oleObject progId="Equation.3" shapeId="8149068" r:id="rId2"/>
    <oleObject progId="Equation.3" shapeId="8149069" r:id="rId3"/>
  </oleObjects>
</worksheet>
</file>

<file path=xl/worksheets/sheet15.xml><?xml version="1.0" encoding="utf-8"?>
<worksheet xmlns="http://schemas.openxmlformats.org/spreadsheetml/2006/main" xmlns:r="http://schemas.openxmlformats.org/officeDocument/2006/relationships">
  <dimension ref="A24:A24"/>
  <sheetViews>
    <sheetView showGridLines="0" zoomScalePageLayoutView="0" workbookViewId="0" topLeftCell="A1">
      <selection activeCell="J8" sqref="J8"/>
    </sheetView>
  </sheetViews>
  <sheetFormatPr defaultColWidth="9.140625" defaultRowHeight="12.75"/>
  <sheetData>
    <row r="24" ht="15.75">
      <c r="A24" s="1" t="s">
        <v>55</v>
      </c>
    </row>
  </sheetData>
  <sheetProtection/>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20:A20"/>
  <sheetViews>
    <sheetView showGridLines="0" zoomScalePageLayoutView="0" workbookViewId="0" topLeftCell="A1">
      <selection activeCell="I7" sqref="I7"/>
    </sheetView>
  </sheetViews>
  <sheetFormatPr defaultColWidth="9.140625" defaultRowHeight="12.75"/>
  <sheetData>
    <row r="20" ht="15.75">
      <c r="A20" s="1" t="s">
        <v>56</v>
      </c>
    </row>
  </sheetData>
  <sheetProtection/>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0:A20"/>
  <sheetViews>
    <sheetView showGridLines="0" zoomScalePageLayoutView="0" workbookViewId="0" topLeftCell="A1">
      <selection activeCell="J8" sqref="J8"/>
    </sheetView>
  </sheetViews>
  <sheetFormatPr defaultColWidth="9.140625" defaultRowHeight="12.75"/>
  <sheetData>
    <row r="20" ht="15.75">
      <c r="A20" s="1" t="s">
        <v>57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54"/>
  <sheetViews>
    <sheetView zoomScale="110" zoomScaleNormal="110" zoomScalePageLayoutView="0" workbookViewId="0" topLeftCell="A1">
      <selection activeCell="H24" sqref="H24"/>
    </sheetView>
  </sheetViews>
  <sheetFormatPr defaultColWidth="9.140625" defaultRowHeight="12.75"/>
  <sheetData>
    <row r="1" s="35" customFormat="1" ht="18">
      <c r="A1" s="35" t="s">
        <v>11</v>
      </c>
    </row>
    <row r="14" spans="1:2" ht="12.75">
      <c r="A14">
        <v>-4</v>
      </c>
      <c r="B14">
        <f>NORMDIST(A14,0,1,FALSE)</f>
        <v>0.00013383022576488537</v>
      </c>
    </row>
    <row r="15" spans="1:2" ht="12.75">
      <c r="A15">
        <v>-3.8</v>
      </c>
      <c r="B15">
        <f aca="true" t="shared" si="0" ref="B15:B54">NORMDIST(A15,0,1,FALSE)</f>
        <v>0.00029194692579146027</v>
      </c>
    </row>
    <row r="16" spans="1:2" ht="12.75">
      <c r="A16">
        <v>-3.6</v>
      </c>
      <c r="B16">
        <f t="shared" si="0"/>
        <v>0.0006119019301137719</v>
      </c>
    </row>
    <row r="17" spans="1:2" ht="12.75">
      <c r="A17">
        <v>-3.4</v>
      </c>
      <c r="B17">
        <f t="shared" si="0"/>
        <v>0.00123221916847302</v>
      </c>
    </row>
    <row r="18" spans="1:2" ht="12.75">
      <c r="A18">
        <v>-3.2</v>
      </c>
      <c r="B18">
        <f t="shared" si="0"/>
        <v>0.0023840882014648404</v>
      </c>
    </row>
    <row r="19" spans="1:2" ht="12.75">
      <c r="A19">
        <v>-3</v>
      </c>
      <c r="B19">
        <f t="shared" si="0"/>
        <v>0.0044318484119380075</v>
      </c>
    </row>
    <row r="20" spans="1:2" ht="12.75">
      <c r="A20">
        <v>-2.8</v>
      </c>
      <c r="B20">
        <f t="shared" si="0"/>
        <v>0.007915451582979969</v>
      </c>
    </row>
    <row r="21" spans="1:2" ht="12.75">
      <c r="A21">
        <v>-2.6</v>
      </c>
      <c r="B21">
        <f t="shared" si="0"/>
        <v>0.013582969233685613</v>
      </c>
    </row>
    <row r="22" spans="1:2" ht="12.75">
      <c r="A22">
        <v>-2.4</v>
      </c>
      <c r="B22">
        <f t="shared" si="0"/>
        <v>0.0223945302948429</v>
      </c>
    </row>
    <row r="23" spans="1:2" ht="12.75">
      <c r="A23">
        <v>-2.2</v>
      </c>
      <c r="B23">
        <f t="shared" si="0"/>
        <v>0.035474592846231424</v>
      </c>
    </row>
    <row r="24" spans="1:2" ht="12.75">
      <c r="A24">
        <v>-2</v>
      </c>
      <c r="B24">
        <f t="shared" si="0"/>
        <v>0.05399096651318806</v>
      </c>
    </row>
    <row r="25" spans="1:2" ht="12.75">
      <c r="A25">
        <v>-1.8</v>
      </c>
      <c r="B25">
        <f t="shared" si="0"/>
        <v>0.07895015830089415</v>
      </c>
    </row>
    <row r="26" spans="1:2" ht="12.75">
      <c r="A26">
        <v>-1.6</v>
      </c>
      <c r="B26">
        <f t="shared" si="0"/>
        <v>0.11092083467945554</v>
      </c>
    </row>
    <row r="27" spans="1:2" ht="12.75">
      <c r="A27">
        <v>-1.4</v>
      </c>
      <c r="B27">
        <f t="shared" si="0"/>
        <v>0.14972746563574488</v>
      </c>
    </row>
    <row r="28" spans="1:2" ht="12.75">
      <c r="A28">
        <v>-1.2</v>
      </c>
      <c r="B28">
        <f t="shared" si="0"/>
        <v>0.19418605498321295</v>
      </c>
    </row>
    <row r="29" spans="1:2" ht="12.75">
      <c r="A29">
        <v>-0.9999999999999987</v>
      </c>
      <c r="B29">
        <f t="shared" si="0"/>
        <v>0.24197072451914367</v>
      </c>
    </row>
    <row r="30" spans="1:2" ht="12.75">
      <c r="A30">
        <v>-0.7999999999999987</v>
      </c>
      <c r="B30">
        <f t="shared" si="0"/>
        <v>0.28969155276148306</v>
      </c>
    </row>
    <row r="31" spans="1:2" ht="12.75">
      <c r="A31">
        <v>-0.5999999999999988</v>
      </c>
      <c r="B31">
        <f t="shared" si="0"/>
        <v>0.3332246028917999</v>
      </c>
    </row>
    <row r="32" spans="1:2" ht="12.75">
      <c r="A32">
        <v>-0.39999999999999875</v>
      </c>
      <c r="B32">
        <f t="shared" si="0"/>
        <v>0.3682701403033235</v>
      </c>
    </row>
    <row r="33" spans="1:2" ht="12.75">
      <c r="A33">
        <v>-0.19999999999999873</v>
      </c>
      <c r="B33">
        <f t="shared" si="0"/>
        <v>0.391042693975456</v>
      </c>
    </row>
    <row r="34" spans="1:2" ht="12.75">
      <c r="A34">
        <v>1.27675647831893E-15</v>
      </c>
      <c r="B34">
        <f t="shared" si="0"/>
        <v>0.3989422804014327</v>
      </c>
    </row>
    <row r="35" spans="1:2" ht="12.75">
      <c r="A35">
        <v>0.2000000000000013</v>
      </c>
      <c r="B35">
        <f t="shared" si="0"/>
        <v>0.39104269397545577</v>
      </c>
    </row>
    <row r="36" spans="1:2" ht="12.75">
      <c r="A36">
        <v>0.4000000000000013</v>
      </c>
      <c r="B36">
        <f t="shared" si="0"/>
        <v>0.36827014030332317</v>
      </c>
    </row>
    <row r="37" spans="1:2" ht="12.75">
      <c r="A37">
        <v>0.6000000000000013</v>
      </c>
      <c r="B37">
        <f t="shared" si="0"/>
        <v>0.3332246028917994</v>
      </c>
    </row>
    <row r="38" spans="1:2" ht="12.75">
      <c r="A38">
        <v>0.8000000000000014</v>
      </c>
      <c r="B38">
        <f t="shared" si="0"/>
        <v>0.28969155276148245</v>
      </c>
    </row>
    <row r="39" spans="1:2" ht="12.75">
      <c r="A39">
        <v>1</v>
      </c>
      <c r="B39">
        <f t="shared" si="0"/>
        <v>0.24197072451914337</v>
      </c>
    </row>
    <row r="40" spans="1:2" ht="12.75">
      <c r="A40">
        <v>1.2</v>
      </c>
      <c r="B40">
        <f t="shared" si="0"/>
        <v>0.19418605498321295</v>
      </c>
    </row>
    <row r="41" spans="1:2" ht="12.75">
      <c r="A41">
        <v>1.4</v>
      </c>
      <c r="B41">
        <f t="shared" si="0"/>
        <v>0.14972746563574488</v>
      </c>
    </row>
    <row r="42" spans="1:2" ht="12.75">
      <c r="A42">
        <v>1.6</v>
      </c>
      <c r="B42">
        <f t="shared" si="0"/>
        <v>0.11092083467945554</v>
      </c>
    </row>
    <row r="43" spans="1:2" ht="12.75">
      <c r="A43">
        <v>1.8</v>
      </c>
      <c r="B43">
        <f t="shared" si="0"/>
        <v>0.07895015830089415</v>
      </c>
    </row>
    <row r="44" spans="1:2" ht="12.75">
      <c r="A44">
        <v>2</v>
      </c>
      <c r="B44">
        <f t="shared" si="0"/>
        <v>0.05399096651318806</v>
      </c>
    </row>
    <row r="45" spans="1:2" ht="12.75">
      <c r="A45">
        <v>2.2</v>
      </c>
      <c r="B45">
        <f t="shared" si="0"/>
        <v>0.035474592846231424</v>
      </c>
    </row>
    <row r="46" spans="1:2" ht="12.75">
      <c r="A46">
        <v>2.4</v>
      </c>
      <c r="B46">
        <f t="shared" si="0"/>
        <v>0.0223945302948429</v>
      </c>
    </row>
    <row r="47" spans="1:2" ht="12.75">
      <c r="A47">
        <v>2.6</v>
      </c>
      <c r="B47">
        <f t="shared" si="0"/>
        <v>0.013582969233685613</v>
      </c>
    </row>
    <row r="48" spans="1:2" ht="12.75">
      <c r="A48">
        <v>2.8</v>
      </c>
      <c r="B48">
        <f t="shared" si="0"/>
        <v>0.007915451582979969</v>
      </c>
    </row>
    <row r="49" spans="1:2" ht="12.75">
      <c r="A49">
        <v>3</v>
      </c>
      <c r="B49">
        <f t="shared" si="0"/>
        <v>0.0044318484119380075</v>
      </c>
    </row>
    <row r="50" spans="1:2" ht="12.75">
      <c r="A50">
        <v>3.2</v>
      </c>
      <c r="B50">
        <f t="shared" si="0"/>
        <v>0.0023840882014648404</v>
      </c>
    </row>
    <row r="51" spans="1:2" ht="12.75">
      <c r="A51">
        <v>3.4</v>
      </c>
      <c r="B51">
        <f t="shared" si="0"/>
        <v>0.00123221916847302</v>
      </c>
    </row>
    <row r="52" spans="1:2" ht="12.75">
      <c r="A52">
        <v>3.6</v>
      </c>
      <c r="B52">
        <f t="shared" si="0"/>
        <v>0.0006119019301137719</v>
      </c>
    </row>
    <row r="53" spans="1:2" ht="12.75">
      <c r="A53">
        <v>3.8</v>
      </c>
      <c r="B53">
        <f t="shared" si="0"/>
        <v>0.00029194692579146027</v>
      </c>
    </row>
    <row r="54" spans="1:2" ht="12.75">
      <c r="A54">
        <v>4</v>
      </c>
      <c r="B54">
        <f t="shared" si="0"/>
        <v>0.00013383022576488537</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3">
      <selection activeCell="F4" sqref="F4"/>
    </sheetView>
  </sheetViews>
  <sheetFormatPr defaultColWidth="9.140625" defaultRowHeight="12.75"/>
  <cols>
    <col min="1" max="1" width="13.7109375" style="7" customWidth="1"/>
    <col min="2" max="2" width="8.140625" style="7" customWidth="1"/>
    <col min="3" max="3" width="10.421875" style="7" customWidth="1"/>
    <col min="4" max="4" width="12.421875" style="7" customWidth="1"/>
    <col min="5" max="5" width="12.57421875" style="14" customWidth="1"/>
    <col min="6" max="6" width="17.28125" style="7" customWidth="1"/>
    <col min="7" max="7" width="40.28125" style="7" customWidth="1"/>
    <col min="8" max="16384" width="9.140625" style="7" customWidth="1"/>
  </cols>
  <sheetData>
    <row r="1" spans="1:6" ht="21.75">
      <c r="A1" s="43" t="s">
        <v>12</v>
      </c>
      <c r="E1" s="50" t="s">
        <v>13</v>
      </c>
      <c r="F1" s="36"/>
    </row>
    <row r="2" spans="1:6" ht="21.75">
      <c r="A2" s="43"/>
      <c r="B2" s="41" t="s">
        <v>14</v>
      </c>
      <c r="C2" s="40" t="s">
        <v>15</v>
      </c>
      <c r="D2" s="41" t="s">
        <v>16</v>
      </c>
      <c r="E2" s="52"/>
      <c r="F2" s="51" t="s">
        <v>17</v>
      </c>
    </row>
    <row r="3" spans="1:7" ht="18">
      <c r="A3" s="40" t="s">
        <v>18</v>
      </c>
      <c r="B3" s="41" t="s">
        <v>19</v>
      </c>
      <c r="C3" s="40" t="s">
        <v>19</v>
      </c>
      <c r="D3" s="41" t="s">
        <v>19</v>
      </c>
      <c r="E3" s="91" t="s">
        <v>32</v>
      </c>
      <c r="F3" s="22">
        <v>10</v>
      </c>
      <c r="G3" s="53" t="s">
        <v>20</v>
      </c>
    </row>
    <row r="4" spans="1:6" ht="26.25">
      <c r="A4" s="44" t="s">
        <v>21</v>
      </c>
      <c r="B4" s="45" t="s">
        <v>22</v>
      </c>
      <c r="C4" s="46" t="s">
        <v>23</v>
      </c>
      <c r="D4" s="47" t="s">
        <v>24</v>
      </c>
      <c r="E4" s="48" t="s">
        <v>25</v>
      </c>
      <c r="F4" s="49" t="s">
        <v>26</v>
      </c>
    </row>
    <row r="5" spans="1:6" ht="18">
      <c r="A5" s="15">
        <v>0.8</v>
      </c>
      <c r="B5" s="42">
        <f>1-A5</f>
        <v>0.19999999999999996</v>
      </c>
      <c r="C5" s="14">
        <f>B5/2</f>
        <v>0.09999999999999998</v>
      </c>
      <c r="D5" s="26">
        <f>1-C5</f>
        <v>0.9</v>
      </c>
      <c r="E5" s="20">
        <f>NORMSINV(D5)</f>
        <v>1.2815515655446006</v>
      </c>
      <c r="F5" s="21">
        <f>TINV(B5,$F$3)</f>
        <v>1.3721836411103363</v>
      </c>
    </row>
    <row r="6" spans="1:6" ht="18">
      <c r="A6" s="15">
        <v>0.9</v>
      </c>
      <c r="B6" s="42">
        <f>1-A6</f>
        <v>0.09999999999999998</v>
      </c>
      <c r="C6" s="14">
        <f>B6/2</f>
        <v>0.04999999999999999</v>
      </c>
      <c r="D6" s="26">
        <f>1-C6</f>
        <v>0.95</v>
      </c>
      <c r="E6" s="20">
        <f>NORMSINV(D6)</f>
        <v>1.6448536269514715</v>
      </c>
      <c r="F6" s="21">
        <f>TINV(B6,$F$3)</f>
        <v>1.812461122811676</v>
      </c>
    </row>
    <row r="7" spans="1:6" ht="18">
      <c r="A7" s="15">
        <v>0.95</v>
      </c>
      <c r="B7" s="42">
        <f>1-A7</f>
        <v>0.050000000000000044</v>
      </c>
      <c r="C7" s="14">
        <f>B7/2</f>
        <v>0.025000000000000022</v>
      </c>
      <c r="D7" s="26">
        <f>1-C7</f>
        <v>0.975</v>
      </c>
      <c r="E7" s="20">
        <f>NORMSINV(D7)</f>
        <v>1.9599639845400536</v>
      </c>
      <c r="F7" s="21">
        <f>TINV(B7,$F$3)</f>
        <v>2.2281388519862744</v>
      </c>
    </row>
    <row r="8" spans="1:6" ht="18">
      <c r="A8" s="15">
        <v>0.99</v>
      </c>
      <c r="B8" s="42">
        <f>1-A8</f>
        <v>0.010000000000000009</v>
      </c>
      <c r="C8" s="14">
        <f>B8/2</f>
        <v>0.0050000000000000044</v>
      </c>
      <c r="D8" s="26">
        <f>1-C8</f>
        <v>0.995</v>
      </c>
      <c r="E8" s="20">
        <f>NORMSINV(D8)</f>
        <v>2.5758293035489</v>
      </c>
      <c r="F8" s="21">
        <f>TINV(B8,$F$3)</f>
        <v>3.169272672616951</v>
      </c>
    </row>
    <row r="9" ht="18">
      <c r="B9" s="15"/>
    </row>
    <row r="10" ht="18">
      <c r="B10" s="14"/>
    </row>
    <row r="11" ht="18">
      <c r="B11" s="14"/>
    </row>
    <row r="12" spans="1:2" ht="18">
      <c r="A12" s="16"/>
      <c r="B12" s="14"/>
    </row>
    <row r="13" ht="18">
      <c r="B13" s="16"/>
    </row>
  </sheetData>
  <sheetProtection/>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8" sqref="A18"/>
    </sheetView>
  </sheetViews>
  <sheetFormatPr defaultColWidth="9.140625" defaultRowHeight="12.75"/>
  <cols>
    <col min="1" max="5" width="9.140625" style="7" customWidth="1"/>
    <col min="6" max="6" width="14.8515625" style="7" customWidth="1"/>
    <col min="7" max="16384" width="9.140625" style="7" customWidth="1"/>
  </cols>
  <sheetData>
    <row r="1" ht="18">
      <c r="A1" s="7" t="s">
        <v>31</v>
      </c>
    </row>
    <row r="2" s="13" customFormat="1" ht="6.75"/>
    <row r="3" ht="18">
      <c r="A3" s="54" t="s">
        <v>28</v>
      </c>
    </row>
    <row r="4" s="13" customFormat="1" ht="6.75"/>
    <row r="5" ht="18">
      <c r="A5" s="55" t="s">
        <v>29</v>
      </c>
    </row>
    <row r="6" spans="1:3" ht="18.75">
      <c r="A6" s="3"/>
      <c r="B6"/>
      <c r="C6"/>
    </row>
    <row r="7" spans="1:3" ht="18">
      <c r="A7" s="12"/>
      <c r="B7" s="12"/>
      <c r="C7"/>
    </row>
    <row r="8" spans="1:3" ht="18">
      <c r="A8" s="11"/>
      <c r="B8"/>
      <c r="C8"/>
    </row>
    <row r="9" spans="1:3" ht="22.5">
      <c r="A9" s="63" t="s">
        <v>72</v>
      </c>
      <c r="B9"/>
      <c r="C9" s="10"/>
    </row>
    <row r="10" ht="21">
      <c r="A10" s="63" t="s">
        <v>73</v>
      </c>
    </row>
    <row r="11" ht="22.5">
      <c r="A11" s="63" t="s">
        <v>74</v>
      </c>
    </row>
    <row r="12" ht="18"/>
    <row r="13" spans="1:7" ht="18.75">
      <c r="A13" s="7" t="s">
        <v>75</v>
      </c>
      <c r="G13" s="7" t="s">
        <v>76</v>
      </c>
    </row>
    <row r="14" ht="18"/>
    <row r="15" ht="21">
      <c r="A15" s="7" t="s">
        <v>77</v>
      </c>
    </row>
    <row r="16" spans="4:7" ht="21">
      <c r="D16" s="7" t="s">
        <v>78</v>
      </c>
      <c r="G16" s="7" t="s">
        <v>76</v>
      </c>
    </row>
  </sheetData>
  <sheetProtection/>
  <printOptions/>
  <pageMargins left="0.75" right="0.75" top="1" bottom="1" header="0.5" footer="0.5"/>
  <pageSetup horizontalDpi="600" verticalDpi="600" orientation="portrait" r:id="rId8"/>
  <drawing r:id="rId7"/>
  <legacyDrawing r:id="rId6"/>
  <oleObjects>
    <oleObject progId="Equation.2" shapeId="12739544" r:id="rId1"/>
    <oleObject progId="Equation.3" shapeId="60289109" r:id="rId2"/>
    <oleObject progId="Equation.3" shapeId="60303710" r:id="rId3"/>
    <oleObject progId="Equation.3" shapeId="60315780" r:id="rId4"/>
    <oleObject progId="Equation.3" shapeId="60315781" r:id="rId5"/>
  </oleObjects>
</worksheet>
</file>

<file path=xl/worksheets/sheet5.xml><?xml version="1.0" encoding="utf-8"?>
<worksheet xmlns="http://schemas.openxmlformats.org/spreadsheetml/2006/main" xmlns:r="http://schemas.openxmlformats.org/officeDocument/2006/relationships">
  <dimension ref="A1:J35"/>
  <sheetViews>
    <sheetView showGridLines="0" zoomScalePageLayoutView="0" workbookViewId="0" topLeftCell="A15">
      <selection activeCell="D26" sqref="D26"/>
    </sheetView>
  </sheetViews>
  <sheetFormatPr defaultColWidth="9.140625" defaultRowHeight="12.75"/>
  <cols>
    <col min="1" max="1" width="11.00390625" style="7" customWidth="1"/>
    <col min="2" max="3" width="9.140625" style="7" customWidth="1"/>
    <col min="4" max="4" width="13.00390625" style="7" customWidth="1"/>
    <col min="5" max="5" width="21.8515625" style="7" customWidth="1"/>
    <col min="6" max="6" width="10.00390625" style="7" customWidth="1"/>
    <col min="7" max="16384" width="9.140625" style="7" customWidth="1"/>
  </cols>
  <sheetData>
    <row r="1" ht="18">
      <c r="A1" s="58" t="s">
        <v>27</v>
      </c>
    </row>
    <row r="2" s="13" customFormat="1" ht="6.75"/>
    <row r="3" ht="18">
      <c r="A3" s="54" t="s">
        <v>28</v>
      </c>
    </row>
    <row r="4" s="13" customFormat="1" ht="6.75"/>
    <row r="5" ht="18">
      <c r="A5" s="55" t="s">
        <v>29</v>
      </c>
    </row>
    <row r="6" s="13" customFormat="1" ht="6.75"/>
    <row r="7" spans="1:6" ht="21.75">
      <c r="A7" s="3" t="s">
        <v>103</v>
      </c>
      <c r="B7"/>
      <c r="C7"/>
      <c r="F7" s="7" t="s">
        <v>30</v>
      </c>
    </row>
    <row r="8" ht="18">
      <c r="C8"/>
    </row>
    <row r="9" ht="18">
      <c r="C9"/>
    </row>
    <row r="10" spans="1:3" ht="22.5">
      <c r="A10" s="63" t="s">
        <v>104</v>
      </c>
      <c r="B10"/>
      <c r="C10" s="10"/>
    </row>
    <row r="11" ht="21">
      <c r="A11" s="63" t="s">
        <v>105</v>
      </c>
    </row>
    <row r="12" ht="18"/>
    <row r="13" spans="1:10" ht="21">
      <c r="A13" s="7" t="s">
        <v>106</v>
      </c>
      <c r="J13" s="7" t="s">
        <v>108</v>
      </c>
    </row>
    <row r="14" ht="21">
      <c r="F14" s="7" t="s">
        <v>107</v>
      </c>
    </row>
    <row r="16" ht="18.75" thickBot="1">
      <c r="A16" s="97" t="s">
        <v>123</v>
      </c>
    </row>
    <row r="17" spans="1:6" ht="18">
      <c r="A17" s="14" t="s">
        <v>124</v>
      </c>
      <c r="E17" s="101" t="s">
        <v>125</v>
      </c>
      <c r="F17" s="101"/>
    </row>
    <row r="18" spans="1:6" ht="18">
      <c r="A18" s="14" t="s">
        <v>125</v>
      </c>
      <c r="B18" s="107" t="s">
        <v>128</v>
      </c>
      <c r="E18" s="100"/>
      <c r="F18" s="100"/>
    </row>
    <row r="19" spans="1:7" ht="18.75">
      <c r="A19" s="14">
        <v>80</v>
      </c>
      <c r="B19" s="108">
        <v>1</v>
      </c>
      <c r="E19" s="102" t="s">
        <v>6</v>
      </c>
      <c r="F19" s="102">
        <v>61</v>
      </c>
      <c r="G19" s="97" t="s">
        <v>146</v>
      </c>
    </row>
    <row r="20" spans="1:6" ht="18">
      <c r="A20" s="14">
        <v>9</v>
      </c>
      <c r="B20" s="108">
        <v>2</v>
      </c>
      <c r="E20" s="102" t="s">
        <v>132</v>
      </c>
      <c r="F20" s="102">
        <v>10.001388792451666</v>
      </c>
    </row>
    <row r="21" spans="1:6" ht="18">
      <c r="A21" s="14">
        <v>36</v>
      </c>
      <c r="B21" s="108">
        <v>3</v>
      </c>
      <c r="E21" s="102" t="s">
        <v>133</v>
      </c>
      <c r="F21" s="102">
        <v>66</v>
      </c>
    </row>
    <row r="22" spans="1:6" ht="18">
      <c r="A22" s="14">
        <v>94</v>
      </c>
      <c r="B22" s="108">
        <v>4</v>
      </c>
      <c r="E22" s="102" t="s">
        <v>134</v>
      </c>
      <c r="F22" s="102" t="e">
        <v>#N/A</v>
      </c>
    </row>
    <row r="23" spans="1:6" ht="18">
      <c r="A23" s="14">
        <v>96</v>
      </c>
      <c r="B23" s="108">
        <v>5</v>
      </c>
      <c r="E23" s="102" t="s">
        <v>135</v>
      </c>
      <c r="F23" s="102">
        <v>30.004166377354995</v>
      </c>
    </row>
    <row r="24" spans="1:6" ht="18">
      <c r="A24" s="14">
        <v>83</v>
      </c>
      <c r="B24" s="108">
        <v>6</v>
      </c>
      <c r="E24" s="102" t="s">
        <v>136</v>
      </c>
      <c r="F24" s="102">
        <v>900.25</v>
      </c>
    </row>
    <row r="25" spans="1:6" ht="18">
      <c r="A25" s="14">
        <v>41</v>
      </c>
      <c r="B25" s="108">
        <v>7</v>
      </c>
      <c r="E25" s="102" t="s">
        <v>137</v>
      </c>
      <c r="F25" s="102">
        <v>-0.936705417658863</v>
      </c>
    </row>
    <row r="26" spans="1:6" ht="18">
      <c r="A26" s="14">
        <v>44</v>
      </c>
      <c r="B26" s="108">
        <v>8</v>
      </c>
      <c r="E26" s="102" t="s">
        <v>138</v>
      </c>
      <c r="F26" s="102">
        <v>-0.43256975008822346</v>
      </c>
    </row>
    <row r="27" spans="1:6" ht="18.75" thickBot="1">
      <c r="A27" s="98">
        <v>66</v>
      </c>
      <c r="B27" s="109">
        <v>9</v>
      </c>
      <c r="C27" s="99"/>
      <c r="E27" s="102" t="s">
        <v>139</v>
      </c>
      <c r="F27" s="102">
        <v>87</v>
      </c>
    </row>
    <row r="28" spans="1:6" ht="18">
      <c r="A28" s="14">
        <f>AVERAGE(A19:A27)</f>
        <v>61</v>
      </c>
      <c r="B28" s="97" t="s">
        <v>6</v>
      </c>
      <c r="E28" s="102" t="s">
        <v>140</v>
      </c>
      <c r="F28" s="102">
        <v>9</v>
      </c>
    </row>
    <row r="29" spans="1:6" ht="18">
      <c r="A29" s="14">
        <f>STDEV(A19:A27)</f>
        <v>30.004166377354995</v>
      </c>
      <c r="B29" s="97" t="s">
        <v>126</v>
      </c>
      <c r="E29" s="102" t="s">
        <v>141</v>
      </c>
      <c r="F29" s="102">
        <v>96</v>
      </c>
    </row>
    <row r="30" spans="1:6" ht="18">
      <c r="A30" s="14">
        <f>A29/SQRT(9)</f>
        <v>10.001388792451666</v>
      </c>
      <c r="B30" s="97" t="s">
        <v>127</v>
      </c>
      <c r="E30" s="102" t="s">
        <v>142</v>
      </c>
      <c r="F30" s="102">
        <v>549</v>
      </c>
    </row>
    <row r="31" spans="1:6" ht="18">
      <c r="A31" s="14">
        <f>9-1</f>
        <v>8</v>
      </c>
      <c r="B31" s="97" t="s">
        <v>130</v>
      </c>
      <c r="E31" s="102" t="s">
        <v>143</v>
      </c>
      <c r="F31" s="102">
        <v>9</v>
      </c>
    </row>
    <row r="32" spans="1:7" ht="19.5" thickBot="1">
      <c r="A32" s="14">
        <f>TINV(0.05,8)</f>
        <v>2.306004135204167</v>
      </c>
      <c r="B32" s="97" t="s">
        <v>129</v>
      </c>
      <c r="E32" s="103" t="s">
        <v>144</v>
      </c>
      <c r="F32" s="104">
        <v>23.063243894124998</v>
      </c>
      <c r="G32" s="97" t="s">
        <v>145</v>
      </c>
    </row>
    <row r="33" spans="1:2" ht="18">
      <c r="A33" s="14">
        <f>A32*A30</f>
        <v>23.06324391317815</v>
      </c>
      <c r="B33" s="97" t="s">
        <v>131</v>
      </c>
    </row>
    <row r="34" spans="5:7" ht="18">
      <c r="E34" s="105" t="s">
        <v>147</v>
      </c>
      <c r="F34" s="14">
        <f>F19+F32</f>
        <v>84.063243894125</v>
      </c>
      <c r="G34" s="106" t="s">
        <v>149</v>
      </c>
    </row>
    <row r="35" spans="5:7" ht="18">
      <c r="E35" s="105" t="s">
        <v>148</v>
      </c>
      <c r="F35" s="14">
        <f>F19-F32</f>
        <v>37.936756105875006</v>
      </c>
      <c r="G35" s="106" t="s">
        <v>150</v>
      </c>
    </row>
  </sheetData>
  <sheetProtection/>
  <printOptions/>
  <pageMargins left="0.75" right="0.75" top="1" bottom="1" header="0.5" footer="0.5"/>
  <pageSetup horizontalDpi="600" verticalDpi="600" orientation="portrait" r:id="rId5"/>
  <drawing r:id="rId4"/>
  <legacyDrawing r:id="rId3"/>
  <oleObjects>
    <oleObject progId="Equation.3" shapeId="62026743" r:id="rId1"/>
    <oleObject progId="Equation.3" shapeId="62031756" r:id="rId2"/>
  </oleObjects>
</worksheet>
</file>

<file path=xl/worksheets/sheet6.xml><?xml version="1.0" encoding="utf-8"?>
<worksheet xmlns="http://schemas.openxmlformats.org/spreadsheetml/2006/main" xmlns:r="http://schemas.openxmlformats.org/officeDocument/2006/relationships">
  <dimension ref="A2:K28"/>
  <sheetViews>
    <sheetView showGridLines="0" zoomScalePageLayoutView="0" workbookViewId="0" topLeftCell="A1">
      <selection activeCell="A9" sqref="A9"/>
    </sheetView>
  </sheetViews>
  <sheetFormatPr defaultColWidth="9.140625" defaultRowHeight="12.75"/>
  <cols>
    <col min="1" max="1" width="13.8515625" style="0" customWidth="1"/>
    <col min="2" max="2" width="5.8515625" style="0" customWidth="1"/>
    <col min="3" max="3" width="13.8515625" style="0" customWidth="1"/>
    <col min="4" max="4" width="5.8515625" style="0" customWidth="1"/>
    <col min="5" max="5" width="13.8515625" style="0" customWidth="1"/>
    <col min="6" max="6" width="5.8515625" style="0" customWidth="1"/>
    <col min="7" max="7" width="13.8515625" style="0" customWidth="1"/>
    <col min="8" max="8" width="5.8515625" style="0" customWidth="1"/>
    <col min="9" max="9" width="13.8515625" style="0" customWidth="1"/>
    <col min="10" max="10" width="5.8515625" style="0" customWidth="1"/>
    <col min="11" max="11" width="13.8515625" style="0" customWidth="1"/>
    <col min="12" max="12" width="5.8515625" style="0" customWidth="1"/>
    <col min="13" max="13" width="13.8515625" style="0" customWidth="1"/>
    <col min="14" max="14" width="5.8515625" style="0" customWidth="1"/>
    <col min="15" max="15" width="13.8515625" style="0" customWidth="1"/>
  </cols>
  <sheetData>
    <row r="1" s="9" customFormat="1" ht="11.25"/>
    <row r="2" ht="21">
      <c r="B2" s="8" t="s">
        <v>34</v>
      </c>
    </row>
    <row r="3" ht="18">
      <c r="A3" s="7" t="s">
        <v>187</v>
      </c>
    </row>
    <row r="5" ht="21">
      <c r="B5" s="8" t="s">
        <v>190</v>
      </c>
    </row>
    <row r="6" ht="18">
      <c r="A6" s="7" t="s">
        <v>189</v>
      </c>
    </row>
    <row r="7" ht="18">
      <c r="D7" s="7" t="s">
        <v>188</v>
      </c>
    </row>
    <row r="8" spans="1:4" ht="18">
      <c r="A8" s="127" t="s">
        <v>191</v>
      </c>
      <c r="D8" s="7"/>
    </row>
    <row r="9" ht="15.75">
      <c r="A9" s="39" t="s">
        <v>192</v>
      </c>
    </row>
    <row r="10" spans="1:11" ht="15.75">
      <c r="A10" s="110" t="s">
        <v>35</v>
      </c>
      <c r="B10" s="111"/>
      <c r="C10" s="111"/>
      <c r="D10" s="111"/>
      <c r="E10" s="111"/>
      <c r="F10" s="111"/>
      <c r="G10" s="111"/>
      <c r="H10" s="111"/>
      <c r="I10" s="111"/>
      <c r="J10" s="111"/>
      <c r="K10" s="111"/>
    </row>
    <row r="11" spans="1:11" s="18" customFormat="1" ht="23.25">
      <c r="A11" s="112" t="s">
        <v>161</v>
      </c>
      <c r="B11" s="113"/>
      <c r="C11" s="112" t="s">
        <v>159</v>
      </c>
      <c r="D11" s="113"/>
      <c r="E11" s="112" t="s">
        <v>157</v>
      </c>
      <c r="F11" s="113"/>
      <c r="G11" s="112" t="s">
        <v>155</v>
      </c>
      <c r="H11" s="113"/>
      <c r="I11" s="112" t="s">
        <v>153</v>
      </c>
      <c r="J11" s="113"/>
      <c r="K11" s="112" t="s">
        <v>152</v>
      </c>
    </row>
    <row r="12" spans="1:11" s="18" customFormat="1" ht="23.25">
      <c r="A12" s="112" t="s">
        <v>162</v>
      </c>
      <c r="B12" s="113"/>
      <c r="C12" s="112" t="s">
        <v>160</v>
      </c>
      <c r="D12" s="113"/>
      <c r="E12" s="112" t="s">
        <v>158</v>
      </c>
      <c r="F12" s="113"/>
      <c r="G12" s="112" t="s">
        <v>156</v>
      </c>
      <c r="H12" s="113"/>
      <c r="I12" s="112" t="s">
        <v>154</v>
      </c>
      <c r="J12" s="113"/>
      <c r="K12" s="112" t="s">
        <v>151</v>
      </c>
    </row>
    <row r="14" ht="15.75">
      <c r="A14" s="38" t="s">
        <v>36</v>
      </c>
    </row>
    <row r="15" ht="15.75">
      <c r="A15" s="38" t="s">
        <v>37</v>
      </c>
    </row>
    <row r="17" ht="15.75">
      <c r="A17" s="37" t="s">
        <v>38</v>
      </c>
    </row>
    <row r="19" ht="15">
      <c r="A19" s="93" t="s">
        <v>121</v>
      </c>
    </row>
    <row r="20" ht="15">
      <c r="A20" s="94" t="s">
        <v>115</v>
      </c>
    </row>
    <row r="21" ht="15">
      <c r="A21" s="93" t="s">
        <v>114</v>
      </c>
    </row>
    <row r="22" ht="12.75">
      <c r="A22" s="29"/>
    </row>
    <row r="23" ht="14.25">
      <c r="A23" s="95" t="s">
        <v>122</v>
      </c>
    </row>
    <row r="24" ht="15">
      <c r="A24" s="96" t="s">
        <v>116</v>
      </c>
    </row>
    <row r="25" ht="15">
      <c r="A25" s="96" t="s">
        <v>118</v>
      </c>
    </row>
    <row r="26" ht="15">
      <c r="A26" s="96" t="s">
        <v>119</v>
      </c>
    </row>
    <row r="27" ht="15">
      <c r="A27" s="96" t="s">
        <v>120</v>
      </c>
    </row>
    <row r="28" ht="15">
      <c r="A28" s="96" t="s">
        <v>117</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17"/>
  <sheetViews>
    <sheetView zoomScalePageLayoutView="0" workbookViewId="0" topLeftCell="A1">
      <selection activeCell="H7" sqref="H7"/>
    </sheetView>
  </sheetViews>
  <sheetFormatPr defaultColWidth="9.140625" defaultRowHeight="12.75"/>
  <cols>
    <col min="1" max="1" width="19.421875" style="0" customWidth="1"/>
    <col min="2" max="2" width="8.8515625" style="29" customWidth="1"/>
  </cols>
  <sheetData>
    <row r="1" spans="1:2" s="30" customFormat="1" ht="20.25">
      <c r="A1" s="31" t="s">
        <v>39</v>
      </c>
      <c r="B1" s="5"/>
    </row>
    <row r="2" s="32" customFormat="1" ht="11.25">
      <c r="B2" s="33"/>
    </row>
    <row r="3" spans="1:2" s="27" customFormat="1" ht="23.25">
      <c r="A3" s="27" t="s">
        <v>40</v>
      </c>
      <c r="B3" s="28" t="s">
        <v>41</v>
      </c>
    </row>
    <row r="4" s="33" customFormat="1" ht="11.25"/>
    <row r="5" spans="1:2" s="27" customFormat="1" ht="23.25">
      <c r="A5" s="27" t="s">
        <v>42</v>
      </c>
      <c r="B5" s="28" t="s">
        <v>43</v>
      </c>
    </row>
    <row r="6" s="32" customFormat="1" ht="11.25">
      <c r="B6" s="33"/>
    </row>
    <row r="7" spans="1:2" ht="23.25">
      <c r="A7" s="19" t="s">
        <v>163</v>
      </c>
      <c r="B7" s="28" t="s">
        <v>45</v>
      </c>
    </row>
    <row r="8" spans="1:2" ht="23.25">
      <c r="A8" s="19"/>
      <c r="B8" s="28" t="s">
        <v>46</v>
      </c>
    </row>
    <row r="9" s="32" customFormat="1" ht="11.25">
      <c r="B9" s="33"/>
    </row>
    <row r="10" spans="1:2" ht="22.5">
      <c r="A10" s="19" t="s">
        <v>164</v>
      </c>
      <c r="B10" s="28" t="s">
        <v>47</v>
      </c>
    </row>
    <row r="11" ht="23.25">
      <c r="B11" s="28" t="s">
        <v>48</v>
      </c>
    </row>
    <row r="12" s="32" customFormat="1" ht="11.25">
      <c r="B12" s="33"/>
    </row>
    <row r="13" spans="1:2" s="35" customFormat="1" ht="21">
      <c r="A13" s="27" t="s">
        <v>79</v>
      </c>
      <c r="B13" s="3"/>
    </row>
    <row r="14" spans="1:2" s="35" customFormat="1" ht="21">
      <c r="A14" s="34" t="s">
        <v>80</v>
      </c>
      <c r="B14" s="3"/>
    </row>
    <row r="15" s="32" customFormat="1" ht="11.25">
      <c r="B15" s="33"/>
    </row>
    <row r="16" ht="20.25">
      <c r="A16" s="2" t="s">
        <v>49</v>
      </c>
    </row>
    <row r="17" ht="20.25">
      <c r="A17" s="2" t="s">
        <v>50</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K12" sqref="K12"/>
    </sheetView>
  </sheetViews>
  <sheetFormatPr defaultColWidth="9.14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34:B34"/>
  <sheetViews>
    <sheetView zoomScalePageLayoutView="0" workbookViewId="0" topLeftCell="A1">
      <selection activeCell="L44" sqref="L44"/>
    </sheetView>
  </sheetViews>
  <sheetFormatPr defaultColWidth="9.140625" defaultRowHeight="12.75"/>
  <sheetData>
    <row r="34" ht="18">
      <c r="B34" s="7" t="s">
        <v>193</v>
      </c>
    </row>
  </sheetData>
  <sheetProtection/>
  <printOptions/>
  <pageMargins left="0.7" right="0.7" top="0.75" bottom="0.75" header="0.3" footer="0.3"/>
  <pageSetup orientation="portrait" paperSize="9"/>
  <drawing r:id="rId3"/>
  <legacyDrawing r:id="rId2"/>
  <oleObjects>
    <oleObject progId="Equation.3" shapeId="32302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2011-06-09T18:51:43Z</dcterms:modified>
  <cp:category/>
  <cp:version/>
  <cp:contentType/>
  <cp:contentStatus/>
</cp:coreProperties>
</file>