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8940" windowHeight="3855" activeTab="0"/>
  </bookViews>
  <sheets>
    <sheet name="Overview" sheetId="1" r:id="rId1"/>
    <sheet name="#13 histogram" sheetId="2" r:id="rId2"/>
    <sheet name="#13 C.I. &amp; Hyp. Test" sheetId="3" r:id="rId3"/>
    <sheet name="1" sheetId="4" r:id="rId4"/>
    <sheet name="Line" sheetId="5" r:id="rId5"/>
    <sheet name="Mult. Reg." sheetId="6" r:id="rId6"/>
    <sheet name="SS" sheetId="7" r:id="rId7"/>
    <sheet name="R-Square" sheetId="8" r:id="rId8"/>
    <sheet name="MSE" sheetId="9" r:id="rId9"/>
    <sheet name="R-Square Adj." sheetId="10" r:id="rId10"/>
    <sheet name="1 Coef." sheetId="11" r:id="rId11"/>
    <sheet name="t-test" sheetId="12" r:id="rId12"/>
    <sheet name="Regression example project data" sheetId="13" r:id="rId13"/>
    <sheet name="Flow diagram" sheetId="14" r:id="rId14"/>
    <sheet name="Cause Effect" sheetId="15" r:id="rId15"/>
  </sheets>
  <externalReferences>
    <externalReference r:id="rId18"/>
    <externalReference r:id="rId19"/>
  </externalReferences>
  <definedNames>
    <definedName name="_xlfn.T.DIST" hidden="1">#NAME?</definedName>
    <definedName name="_xlfn.T.DIST.2T" hidden="1">#NAME?</definedName>
    <definedName name="_xlfn.T.INV" hidden="1">#NAME?</definedName>
    <definedName name="_xlfn.T.INV.2T" hidden="1">#NAME?</definedName>
    <definedName name="all">'[2]#7 Original Data'!$C$8:$C$62</definedName>
    <definedName name="n">'[2]By Group for #11'!$F$3:$F$49</definedName>
    <definedName name="no">'[2]#7 Original Data'!#REF!</definedName>
    <definedName name="Time">'[2]#7 Original Data'!#REF!</definedName>
    <definedName name="y">'[2]By Group for #11'!$G$3:$G$6</definedName>
    <definedName name="yes">'[2]#7 Original Data'!#REF!</definedName>
  </definedNames>
  <calcPr fullCalcOnLoad="1"/>
</workbook>
</file>

<file path=xl/sharedStrings.xml><?xml version="1.0" encoding="utf-8"?>
<sst xmlns="http://schemas.openxmlformats.org/spreadsheetml/2006/main" count="144" uniqueCount="118">
  <si>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</si>
  <si>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</si>
  <si>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</si>
  <si>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</si>
  <si>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</si>
  <si>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</si>
  <si>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</si>
  <si>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</si>
  <si>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</si>
  <si>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</si>
  <si>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</si>
  <si>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</si>
  <si>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</si>
  <si>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</si>
  <si>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</si>
  <si>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</si>
  <si>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 t table value for a 95% Confidence Interval with df(Error)=10</t>
  </si>
  <si>
    <t>Coefficients</t>
  </si>
  <si>
    <t>t Stat</t>
  </si>
  <si>
    <t>P-value</t>
  </si>
  <si>
    <t>Lower 95%</t>
  </si>
  <si>
    <t>Upper 95%</t>
  </si>
  <si>
    <t>Lower 90.0%</t>
  </si>
  <si>
    <t>Upper 90.0%</t>
  </si>
  <si>
    <t>Intercept</t>
  </si>
  <si>
    <t>Attend</t>
  </si>
  <si>
    <t>GPA</t>
  </si>
  <si>
    <t>Soph</t>
  </si>
  <si>
    <t>Junior</t>
  </si>
  <si>
    <t>Senior</t>
  </si>
  <si>
    <t>Ῡ</t>
  </si>
  <si>
    <r>
      <t>H</t>
    </r>
    <r>
      <rPr>
        <b/>
        <vertAlign val="subscript"/>
        <sz val="13.5"/>
        <rFont val="MS Sans Serif"/>
        <family val="2"/>
      </rPr>
      <t>A</t>
    </r>
    <r>
      <rPr>
        <b/>
        <sz val="13.5"/>
        <rFont val="MS Sans Serif"/>
        <family val="2"/>
      </rPr>
      <t xml:space="preserve">: </t>
    </r>
    <r>
      <rPr>
        <b/>
        <sz val="13.5"/>
        <rFont val="Calibri"/>
        <family val="2"/>
      </rPr>
      <t>μ≠</t>
    </r>
    <r>
      <rPr>
        <b/>
        <sz val="13.5"/>
        <rFont val="MS Sans Serif"/>
        <family val="2"/>
      </rPr>
      <t>20</t>
    </r>
  </si>
  <si>
    <r>
      <t>H</t>
    </r>
    <r>
      <rPr>
        <b/>
        <vertAlign val="subscript"/>
        <sz val="13.5"/>
        <rFont val="MS Sans Serif"/>
        <family val="2"/>
      </rPr>
      <t>0</t>
    </r>
    <r>
      <rPr>
        <b/>
        <sz val="13.5"/>
        <rFont val="MS Sans Serif"/>
        <family val="2"/>
      </rPr>
      <t xml:space="preserve">: </t>
    </r>
    <r>
      <rPr>
        <b/>
        <sz val="13.5"/>
        <rFont val="Calibri"/>
        <family val="2"/>
      </rPr>
      <t>μ</t>
    </r>
    <r>
      <rPr>
        <b/>
        <sz val="13.5"/>
        <rFont val="MS Sans Serif"/>
        <family val="2"/>
      </rPr>
      <t>=20</t>
    </r>
  </si>
  <si>
    <t>More</t>
  </si>
  <si>
    <t>Bin Midpoint</t>
  </si>
  <si>
    <t>Frequency</t>
  </si>
  <si>
    <t>Upper Bin Limit</t>
  </si>
  <si>
    <t>Lower 90% Limit</t>
  </si>
  <si>
    <t>Since 20 is outside the interval, Reject the Null in favor of the Alternate</t>
  </si>
  <si>
    <t>Upper 90% Limit</t>
  </si>
  <si>
    <t xml:space="preserve"> =T.INV.2T(0.1,50)</t>
  </si>
  <si>
    <r>
      <t xml:space="preserve">Since the 2-tail p-value = .00001938 &lt; </t>
    </r>
    <r>
      <rPr>
        <b/>
        <sz val="12"/>
        <color indexed="60"/>
        <rFont val="Calibri"/>
        <family val="2"/>
      </rPr>
      <t>α</t>
    </r>
    <r>
      <rPr>
        <b/>
        <sz val="12"/>
        <color indexed="60"/>
        <rFont val="MS Sans Serif"/>
        <family val="2"/>
      </rPr>
      <t xml:space="preserve"> = .10, We reject the Null.</t>
    </r>
  </si>
  <si>
    <t xml:space="preserve"> =TINV(0.1,50)</t>
  </si>
  <si>
    <t>90% Table or Critical Value</t>
  </si>
  <si>
    <t xml:space="preserve">ME(90%) </t>
  </si>
  <si>
    <t>Confidence Level(90.0%)</t>
  </si>
  <si>
    <t xml:space="preserve"> =T.DIST.2T(-D10,50)</t>
  </si>
  <si>
    <t>Count</t>
  </si>
  <si>
    <t>2-tail p-value</t>
  </si>
  <si>
    <t>Sum</t>
  </si>
  <si>
    <t>1-tail area</t>
  </si>
  <si>
    <t xml:space="preserve"> =T.DIST(D10,50,TRUE)</t>
  </si>
  <si>
    <t>Maximum</t>
  </si>
  <si>
    <t>2-tail ares</t>
  </si>
  <si>
    <t>Minimum</t>
  </si>
  <si>
    <t>Reject the null since TS is in the lower tail. (-4.74 &lt; -1.676)</t>
  </si>
  <si>
    <t>Range</t>
  </si>
  <si>
    <t>= Test Statistic</t>
  </si>
  <si>
    <t>Skewness</t>
  </si>
  <si>
    <t>Kurtosis</t>
  </si>
  <si>
    <t>Sample Variance</t>
  </si>
  <si>
    <t>Standard Deviation</t>
  </si>
  <si>
    <t>Mode</t>
  </si>
  <si>
    <t>Median</t>
  </si>
  <si>
    <t>Mean</t>
  </si>
  <si>
    <t>Time</t>
  </si>
  <si>
    <t>Waiting</t>
  </si>
  <si>
    <r>
      <t>H</t>
    </r>
    <r>
      <rPr>
        <b/>
        <vertAlign val="subscript"/>
        <sz val="18"/>
        <rFont val="MS Sans Serif"/>
        <family val="2"/>
      </rPr>
      <t>0</t>
    </r>
    <r>
      <rPr>
        <b/>
        <sz val="18"/>
        <rFont val="MS Sans Serif"/>
        <family val="2"/>
      </rPr>
      <t xml:space="preserve">: </t>
    </r>
    <r>
      <rPr>
        <b/>
        <sz val="18"/>
        <rFont val="Calibri"/>
        <family val="2"/>
      </rPr>
      <t>β</t>
    </r>
    <r>
      <rPr>
        <b/>
        <vertAlign val="subscript"/>
        <sz val="18"/>
        <rFont val="Calibri"/>
        <family val="2"/>
      </rPr>
      <t>#waiting</t>
    </r>
    <r>
      <rPr>
        <b/>
        <sz val="18"/>
        <rFont val="Calibri"/>
        <family val="2"/>
      </rPr>
      <t xml:space="preserve"> = 0</t>
    </r>
  </si>
  <si>
    <r>
      <t>H</t>
    </r>
    <r>
      <rPr>
        <b/>
        <vertAlign val="subscript"/>
        <sz val="18"/>
        <rFont val="MS Sans Serif"/>
        <family val="2"/>
      </rPr>
      <t>A</t>
    </r>
    <r>
      <rPr>
        <b/>
        <sz val="18"/>
        <rFont val="MS Sans Serif"/>
        <family val="2"/>
      </rPr>
      <t xml:space="preserve">: </t>
    </r>
    <r>
      <rPr>
        <b/>
        <sz val="18"/>
        <rFont val="Calibri"/>
        <family val="2"/>
      </rPr>
      <t>β</t>
    </r>
    <r>
      <rPr>
        <b/>
        <vertAlign val="subscript"/>
        <sz val="18"/>
        <rFont val="Calibri"/>
        <family val="2"/>
      </rPr>
      <t>#waiting</t>
    </r>
    <r>
      <rPr>
        <b/>
        <sz val="18"/>
        <rFont val="Calibri"/>
        <family val="2"/>
      </rPr>
      <t xml:space="preserve"> &gt; 0</t>
    </r>
  </si>
  <si>
    <r>
      <rPr>
        <b/>
        <sz val="12"/>
        <rFont val="Calibri"/>
        <family val="2"/>
      </rPr>
      <t>α</t>
    </r>
    <r>
      <rPr>
        <b/>
        <sz val="12"/>
        <rFont val="MS Sans Serif"/>
        <family val="2"/>
      </rPr>
      <t xml:space="preserve"> = .1</t>
    </r>
  </si>
  <si>
    <t>Regression Equation explains 67.6% of variability in Time</t>
  </si>
  <si>
    <t>2-tail area</t>
  </si>
  <si>
    <t>RESIDUAL OUTPUT</t>
  </si>
  <si>
    <t>PROBABILITY OUTPUT</t>
  </si>
  <si>
    <t>Observation</t>
  </si>
  <si>
    <t>Predicted Time</t>
  </si>
  <si>
    <t>Residuals</t>
  </si>
  <si>
    <t>Percentile</t>
  </si>
  <si>
    <t>End</t>
  </si>
  <si>
    <t xml:space="preserve">  No</t>
  </si>
  <si>
    <t>Is it raining?</t>
  </si>
  <si>
    <t xml:space="preserve">Yes </t>
  </si>
  <si>
    <t xml:space="preserve">Start </t>
  </si>
  <si>
    <t>Measurement</t>
  </si>
  <si>
    <t>Methods</t>
  </si>
  <si>
    <t>Materials</t>
  </si>
  <si>
    <t>Environment</t>
  </si>
  <si>
    <t>People</t>
  </si>
  <si>
    <t>Machines</t>
  </si>
  <si>
    <t>used stop watch</t>
  </si>
  <si>
    <t>used clock with hands</t>
  </si>
  <si>
    <t>used cell phone</t>
  </si>
  <si>
    <t xml:space="preserve">route taken </t>
  </si>
  <si>
    <t>temperature</t>
  </si>
  <si>
    <t>raining</t>
  </si>
  <si>
    <t>sun shining</t>
  </si>
  <si>
    <t xml:space="preserve">day of the week </t>
  </si>
  <si>
    <t>visitor at home</t>
  </si>
  <si>
    <t>stopped to talk</t>
  </si>
  <si>
    <t>someone walked with me</t>
  </si>
  <si>
    <t>how I feel</t>
  </si>
  <si>
    <t>shoes worn</t>
  </si>
  <si>
    <t>dressed up or not</t>
  </si>
  <si>
    <t>seconds</t>
  </si>
  <si>
    <t>minutes</t>
  </si>
  <si>
    <t>walking pace</t>
  </si>
  <si>
    <t>detour on route</t>
  </si>
  <si>
    <t>cash register not working</t>
  </si>
  <si>
    <t>locked myself out</t>
  </si>
  <si>
    <t>loaves purchased</t>
  </si>
  <si>
    <t>purchased something extra</t>
  </si>
  <si>
    <t>number of people waiting</t>
  </si>
  <si>
    <t>have a test today</t>
  </si>
  <si>
    <t>have to wait for bread to cook</t>
  </si>
  <si>
    <t>pay with cash or credit</t>
  </si>
  <si>
    <t>forgot my purse</t>
  </si>
  <si>
    <t>credit card machine not working</t>
  </si>
  <si>
    <r>
      <t xml:space="preserve">1-tail p-value &lt; </t>
    </r>
    <r>
      <rPr>
        <b/>
        <sz val="12"/>
        <color indexed="12"/>
        <rFont val="Calibri"/>
        <family val="2"/>
      </rPr>
      <t>α =</t>
    </r>
    <r>
      <rPr>
        <b/>
        <sz val="12"/>
        <color indexed="12"/>
        <rFont val="MS Sans Serif"/>
        <family val="2"/>
      </rPr>
      <t xml:space="preserve"> .1, Reject the Null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</si>
</sst>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7">
    <font>
      <sz val="10"/>
      <name val="Arial"/>
      <family val="0"/>
    </font>
    <font>
      <sz val="12"/>
      <name val="Arial"/>
      <family val="2"/>
    </font>
    <font>
      <b/>
      <sz val="10"/>
      <name val="Arial"/>
      <family val="2"/>
    </font>
    <font>
      <i/>
      <sz val="10"/>
      <name val="MS Sans Serif"/>
      <family val="2"/>
    </font>
    <font>
      <b/>
      <sz val="10"/>
      <color indexed="12"/>
      <name val="MS Sans Serif"/>
      <family val="2"/>
    </font>
    <font>
      <b/>
      <sz val="10"/>
      <color indexed="12"/>
      <name val="Arial"/>
      <family val="2"/>
    </font>
    <font>
      <b/>
      <i/>
      <sz val="10"/>
      <color indexed="12"/>
      <name val="MS Sans Serif"/>
      <family val="2"/>
    </font>
    <font>
      <b/>
      <i/>
      <sz val="10"/>
      <name val="MS Sans Serif"/>
      <family val="2"/>
    </font>
    <font>
      <b/>
      <sz val="8"/>
      <name val="Arial"/>
      <family val="2"/>
    </font>
    <font>
      <sz val="8"/>
      <name val="Arial"/>
      <family val="2"/>
    </font>
    <font>
      <i/>
      <sz val="8"/>
      <name val="MS Sans Serif"/>
      <family val="2"/>
    </font>
    <font>
      <sz val="8"/>
      <name val="MS Sans Serif"/>
      <family val="2"/>
    </font>
    <font>
      <i/>
      <sz val="10"/>
      <color indexed="12"/>
      <name val="MS Sans Serif"/>
      <family val="2"/>
    </font>
    <font>
      <sz val="10"/>
      <color indexed="12"/>
      <name val="Arial"/>
      <family val="2"/>
    </font>
    <font>
      <i/>
      <sz val="10"/>
      <color indexed="16"/>
      <name val="MS Sans Serif"/>
      <family val="2"/>
    </font>
    <font>
      <sz val="10"/>
      <color indexed="16"/>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2"/>
      <name val="Arial"/>
      <family val="2"/>
    </font>
    <font>
      <b/>
      <sz val="13"/>
      <color indexed="8"/>
      <name val="Arial"/>
      <family val="2"/>
    </font>
    <font>
      <sz val="14"/>
      <color indexed="8"/>
      <name val="Arial"/>
      <family val="2"/>
    </font>
    <font>
      <sz val="14"/>
      <color indexed="10"/>
      <name val="Arial"/>
      <family val="2"/>
    </font>
    <font>
      <sz val="14"/>
      <color indexed="17"/>
      <name val="Arial"/>
      <family val="2"/>
    </font>
    <font>
      <sz val="10"/>
      <color indexed="8"/>
      <name val="Arial"/>
      <family val="2"/>
    </font>
    <font>
      <sz val="13"/>
      <color indexed="8"/>
      <name val="Arial"/>
      <family val="2"/>
    </font>
    <font>
      <b/>
      <sz val="13"/>
      <color indexed="12"/>
      <name val="Arial"/>
      <family val="2"/>
    </font>
    <font>
      <b/>
      <sz val="13"/>
      <color indexed="60"/>
      <name val="Arial"/>
      <family val="2"/>
    </font>
    <font>
      <b/>
      <sz val="13"/>
      <color indexed="17"/>
      <name val="Arial"/>
      <family val="2"/>
    </font>
    <font>
      <b/>
      <sz val="12"/>
      <color indexed="12"/>
      <name val="Arial"/>
      <family val="2"/>
    </font>
    <font>
      <sz val="12"/>
      <color indexed="8"/>
      <name val="Arial"/>
      <family val="2"/>
    </font>
    <font>
      <b/>
      <sz val="16"/>
      <color indexed="8"/>
      <name val="Times New Roman"/>
      <family val="1"/>
    </font>
    <font>
      <sz val="16"/>
      <color indexed="8"/>
      <name val="Times New Roman"/>
      <family val="1"/>
    </font>
    <font>
      <b/>
      <sz val="16"/>
      <color indexed="8"/>
      <name val="Symbol"/>
      <family val="1"/>
    </font>
    <font>
      <b/>
      <vertAlign val="subscript"/>
      <sz val="16"/>
      <color indexed="8"/>
      <name val="Times New Roman"/>
      <family val="1"/>
    </font>
    <font>
      <sz val="16"/>
      <color indexed="8"/>
      <name val="Symbol"/>
      <family val="1"/>
    </font>
    <font>
      <vertAlign val="subscript"/>
      <sz val="16"/>
      <color indexed="8"/>
      <name val="Times New Roman"/>
      <family val="1"/>
    </font>
    <font>
      <vertAlign val="superscript"/>
      <sz val="16"/>
      <color indexed="8"/>
      <name val="Times New Roman"/>
      <family val="1"/>
    </font>
    <font>
      <vertAlign val="subscript"/>
      <sz val="16"/>
      <color indexed="8"/>
      <name val="Symbol"/>
      <family val="1"/>
    </font>
    <font>
      <b/>
      <sz val="12"/>
      <color indexed="8"/>
      <name val="Arial"/>
      <family val="2"/>
    </font>
    <font>
      <sz val="14"/>
      <color indexed="12"/>
      <name val="Arial"/>
      <family val="2"/>
    </font>
    <font>
      <vertAlign val="subscript"/>
      <sz val="14"/>
      <color indexed="12"/>
      <name val="Arial"/>
      <family val="2"/>
    </font>
    <font>
      <b/>
      <sz val="14"/>
      <color indexed="8"/>
      <name val="Arial"/>
      <family val="2"/>
    </font>
    <font>
      <vertAlign val="subscript"/>
      <sz val="12"/>
      <color indexed="8"/>
      <name val="Arial"/>
      <family val="2"/>
    </font>
    <font>
      <sz val="12"/>
      <color indexed="16"/>
      <name val="Arial"/>
      <family val="2"/>
    </font>
    <font>
      <b/>
      <sz val="12"/>
      <color indexed="16"/>
      <name val="Arial"/>
      <family val="2"/>
    </font>
    <font>
      <sz val="12"/>
      <color indexed="21"/>
      <name val="Arial"/>
      <family val="2"/>
    </font>
    <font>
      <b/>
      <sz val="12"/>
      <color indexed="21"/>
      <name val="Arial"/>
      <family val="2"/>
    </font>
    <font>
      <sz val="16"/>
      <color indexed="8"/>
      <name val="Arial"/>
      <family val="2"/>
    </font>
    <font>
      <b/>
      <vertAlign val="superscript"/>
      <sz val="12"/>
      <color indexed="8"/>
      <name val="Arial"/>
      <family val="2"/>
    </font>
    <font>
      <b/>
      <sz val="12"/>
      <color indexed="57"/>
      <name val="Arial"/>
      <family val="2"/>
    </font>
    <font>
      <b/>
      <sz val="14"/>
      <color indexed="8"/>
      <name val="Symbol"/>
      <family val="1"/>
    </font>
    <font>
      <b/>
      <vertAlign val="superscript"/>
      <sz val="14"/>
      <color indexed="8"/>
      <name val="Times New Roman"/>
      <family val="1"/>
    </font>
    <font>
      <b/>
      <vertAlign val="subscript"/>
      <sz val="14"/>
      <color indexed="8"/>
      <name val="Symbol"/>
      <family val="1"/>
    </font>
    <font>
      <b/>
      <sz val="14"/>
      <color indexed="8"/>
      <name val="Times New Roman"/>
      <family val="1"/>
    </font>
    <font>
      <b/>
      <vertAlign val="subscript"/>
      <sz val="14"/>
      <color indexed="8"/>
      <name val="Times New Roman"/>
      <family val="1"/>
    </font>
    <font>
      <sz val="11"/>
      <color indexed="8"/>
      <name val="Times New Roman"/>
      <family val="1"/>
    </font>
    <font>
      <sz val="12"/>
      <color indexed="8"/>
      <name val="Times New Roman"/>
      <family val="1"/>
    </font>
    <font>
      <sz val="14"/>
      <color indexed="8"/>
      <name val="Times New Roman"/>
      <family val="1"/>
    </font>
    <font>
      <vertAlign val="subscript"/>
      <sz val="14"/>
      <color indexed="8"/>
      <name val="Arial"/>
      <family val="2"/>
    </font>
    <font>
      <sz val="14"/>
      <color indexed="16"/>
      <name val="Arial"/>
      <family val="2"/>
    </font>
    <font>
      <vertAlign val="subscript"/>
      <sz val="14"/>
      <color indexed="16"/>
      <name val="Arial"/>
      <family val="2"/>
    </font>
    <font>
      <u val="single"/>
      <sz val="14"/>
      <color indexed="16"/>
      <name val="Arial"/>
      <family val="2"/>
    </font>
    <font>
      <b/>
      <sz val="14"/>
      <color indexed="12"/>
      <name val="Arial"/>
      <family val="2"/>
    </font>
    <font>
      <vertAlign val="subscript"/>
      <sz val="16"/>
      <color indexed="8"/>
      <name val="Arial"/>
      <family val="2"/>
    </font>
    <font>
      <b/>
      <sz val="11"/>
      <color indexed="10"/>
      <name val="Calibri"/>
      <family val="2"/>
    </font>
    <font>
      <sz val="10"/>
      <name val="Calibri"/>
      <family val="2"/>
    </font>
    <font>
      <sz val="10"/>
      <name val="MS Sans Serif"/>
      <family val="0"/>
    </font>
    <font>
      <b/>
      <sz val="13.5"/>
      <name val="MS Sans Serif"/>
      <family val="2"/>
    </font>
    <font>
      <b/>
      <vertAlign val="subscript"/>
      <sz val="13.5"/>
      <name val="MS Sans Serif"/>
      <family val="2"/>
    </font>
    <font>
      <b/>
      <sz val="13.5"/>
      <name val="Calibri"/>
      <family val="2"/>
    </font>
    <font>
      <b/>
      <sz val="12"/>
      <name val="MS Sans Serif"/>
      <family val="2"/>
    </font>
    <font>
      <b/>
      <sz val="12"/>
      <color indexed="60"/>
      <name val="MS Sans Serif"/>
      <family val="2"/>
    </font>
    <font>
      <b/>
      <sz val="12"/>
      <color indexed="60"/>
      <name val="Calibri"/>
      <family val="2"/>
    </font>
    <font>
      <b/>
      <sz val="10"/>
      <name val="MS Sans Serif"/>
      <family val="2"/>
    </font>
    <font>
      <sz val="10"/>
      <color indexed="60"/>
      <name val="MS Sans Serif"/>
      <family val="2"/>
    </font>
    <font>
      <b/>
      <sz val="10"/>
      <color indexed="60"/>
      <name val="MS Sans Serif"/>
      <family val="2"/>
    </font>
    <font>
      <b/>
      <i/>
      <sz val="12"/>
      <name val="MS Sans Serif"/>
      <family val="2"/>
    </font>
    <font>
      <b/>
      <sz val="10"/>
      <color indexed="17"/>
      <name val="MS Sans Serif"/>
      <family val="2"/>
    </font>
    <font>
      <b/>
      <sz val="18"/>
      <name val="MS Sans Serif"/>
      <family val="2"/>
    </font>
    <font>
      <b/>
      <vertAlign val="subscript"/>
      <sz val="18"/>
      <name val="MS Sans Serif"/>
      <family val="2"/>
    </font>
    <font>
      <b/>
      <sz val="18"/>
      <name val="Calibri"/>
      <family val="2"/>
    </font>
    <font>
      <b/>
      <vertAlign val="subscript"/>
      <sz val="18"/>
      <name val="Calibri"/>
      <family val="2"/>
    </font>
    <font>
      <b/>
      <sz val="12"/>
      <name val="Calibri"/>
      <family val="2"/>
    </font>
    <font>
      <b/>
      <sz val="12"/>
      <color indexed="10"/>
      <name val="MS Sans Serif"/>
      <family val="2"/>
    </font>
    <font>
      <b/>
      <sz val="10"/>
      <color indexed="8"/>
      <name val="Calibri"/>
      <family val="2"/>
    </font>
    <font>
      <b/>
      <sz val="18"/>
      <color indexed="8"/>
      <name val="Calibri"/>
      <family val="2"/>
    </font>
    <font>
      <b/>
      <sz val="11"/>
      <name val="Times New Roman"/>
      <family val="1"/>
    </font>
    <font>
      <b/>
      <sz val="12"/>
      <color indexed="12"/>
      <name val="MS Sans Serif"/>
      <family val="2"/>
    </font>
    <font>
      <b/>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9" tint="-0.4999699890613556"/>
      <name val="MS Sans Serif"/>
      <family val="2"/>
    </font>
    <font>
      <sz val="10"/>
      <color theme="9" tint="-0.4999699890613556"/>
      <name val="MS Sans Serif"/>
      <family val="2"/>
    </font>
    <font>
      <b/>
      <sz val="10"/>
      <color theme="9" tint="-0.4999699890613556"/>
      <name val="MS Sans Serif"/>
      <family val="2"/>
    </font>
    <font>
      <b/>
      <sz val="12"/>
      <color rgb="FFFF0000"/>
      <name val="MS Sans Serif"/>
      <family val="2"/>
    </font>
    <font>
      <b/>
      <sz val="12"/>
      <color rgb="FF0000FF"/>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8" fillId="27" borderId="1" applyNumberFormat="0" applyAlignment="0" applyProtection="0"/>
    <xf numFmtId="0" fontId="10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82" fillId="0" borderId="0">
      <alignment/>
      <protection/>
    </xf>
    <xf numFmtId="0" fontId="82"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65">
    <xf numFmtId="0" fontId="0" fillId="0" borderId="0" xfId="0" applyAlignment="1">
      <alignment/>
    </xf>
    <xf numFmtId="0" fontId="0" fillId="0" borderId="0" xfId="0" applyFill="1" applyBorder="1" applyAlignment="1">
      <alignment/>
    </xf>
    <xf numFmtId="0" fontId="0" fillId="0" borderId="10" xfId="0" applyFill="1" applyBorder="1" applyAlignment="1">
      <alignment/>
    </xf>
    <xf numFmtId="0" fontId="3" fillId="0" borderId="11" xfId="0" applyFont="1" applyFill="1" applyBorder="1" applyAlignment="1">
      <alignment horizontal="center"/>
    </xf>
    <xf numFmtId="0" fontId="4" fillId="0" borderId="0" xfId="0" applyFont="1" applyFill="1" applyBorder="1" applyAlignment="1">
      <alignment/>
    </xf>
    <xf numFmtId="0" fontId="2" fillId="0" borderId="0" xfId="0" applyFont="1" applyAlignment="1">
      <alignment/>
    </xf>
    <xf numFmtId="0" fontId="3" fillId="0" borderId="11" xfId="0" applyFont="1" applyFill="1" applyBorder="1" applyAlignment="1">
      <alignment horizontal="right"/>
    </xf>
    <xf numFmtId="0" fontId="7" fillId="0" borderId="11" xfId="0" applyFont="1" applyFill="1" applyBorder="1" applyAlignment="1">
      <alignment horizontal="center"/>
    </xf>
    <xf numFmtId="0" fontId="7" fillId="0" borderId="11"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horizontal="center"/>
    </xf>
    <xf numFmtId="0" fontId="6" fillId="0" borderId="11"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0" fontId="8" fillId="0" borderId="0" xfId="0" applyFont="1" applyAlignment="1" quotePrefix="1">
      <alignment/>
    </xf>
    <xf numFmtId="0" fontId="9" fillId="0" borderId="0" xfId="0" applyFont="1" applyAlignment="1">
      <alignment/>
    </xf>
    <xf numFmtId="0" fontId="10" fillId="0" borderId="11" xfId="0" applyFont="1" applyFill="1" applyBorder="1" applyAlignment="1">
      <alignment horizontal="center"/>
    </xf>
    <xf numFmtId="0" fontId="9" fillId="0" borderId="0" xfId="0" applyFont="1" applyFill="1" applyBorder="1" applyAlignment="1">
      <alignment/>
    </xf>
    <xf numFmtId="0" fontId="9" fillId="0" borderId="10" xfId="0" applyFont="1" applyFill="1" applyBorder="1" applyAlignment="1">
      <alignment/>
    </xf>
    <xf numFmtId="0" fontId="11"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12" fillId="0" borderId="11" xfId="0" applyFont="1" applyFill="1" applyBorder="1" applyAlignment="1">
      <alignment horizontal="center"/>
    </xf>
    <xf numFmtId="0" fontId="13" fillId="0" borderId="0" xfId="0" applyFont="1" applyFill="1" applyBorder="1" applyAlignment="1">
      <alignment/>
    </xf>
    <xf numFmtId="0" fontId="13" fillId="0" borderId="10" xfId="0" applyFont="1" applyFill="1" applyBorder="1" applyAlignment="1">
      <alignment/>
    </xf>
    <xf numFmtId="0" fontId="1" fillId="0" borderId="0" xfId="0" applyFont="1" applyAlignment="1">
      <alignment/>
    </xf>
    <xf numFmtId="0" fontId="2" fillId="0" borderId="0" xfId="0" applyFont="1" applyAlignment="1">
      <alignment/>
    </xf>
    <xf numFmtId="0" fontId="14" fillId="0" borderId="11" xfId="0" applyFont="1" applyFill="1" applyBorder="1" applyAlignment="1">
      <alignment horizontal="center"/>
    </xf>
    <xf numFmtId="0" fontId="15" fillId="0" borderId="0" xfId="0" applyFont="1" applyFill="1" applyBorder="1" applyAlignment="1">
      <alignment/>
    </xf>
    <xf numFmtId="0" fontId="15" fillId="0" borderId="10" xfId="0" applyFont="1" applyFill="1" applyBorder="1" applyAlignment="1">
      <alignment/>
    </xf>
    <xf numFmtId="0" fontId="0" fillId="0" borderId="0" xfId="0" applyFont="1" applyAlignment="1">
      <alignment/>
    </xf>
    <xf numFmtId="0" fontId="0" fillId="0" borderId="0" xfId="0" applyFont="1" applyAlignment="1">
      <alignment/>
    </xf>
    <xf numFmtId="0" fontId="81" fillId="0" borderId="0" xfId="0" applyFont="1" applyAlignment="1">
      <alignment/>
    </xf>
    <xf numFmtId="0" fontId="82" fillId="0" borderId="0" xfId="55">
      <alignment/>
      <protection/>
    </xf>
    <xf numFmtId="0" fontId="83" fillId="0" borderId="0" xfId="55" applyFont="1">
      <alignment/>
      <protection/>
    </xf>
    <xf numFmtId="0" fontId="82" fillId="0" borderId="10" xfId="55" applyFill="1" applyBorder="1" applyAlignment="1">
      <alignment/>
      <protection/>
    </xf>
    <xf numFmtId="0" fontId="82" fillId="0" borderId="0" xfId="55" applyFill="1" applyBorder="1" applyAlignment="1">
      <alignment/>
      <protection/>
    </xf>
    <xf numFmtId="0" fontId="82" fillId="0" borderId="0" xfId="55" applyNumberFormat="1" applyFill="1" applyBorder="1" applyAlignment="1">
      <alignment/>
      <protection/>
    </xf>
    <xf numFmtId="0" fontId="82" fillId="0" borderId="0" xfId="55" applyFont="1" applyAlignment="1">
      <alignment horizontal="center" wrapText="1"/>
      <protection/>
    </xf>
    <xf numFmtId="0" fontId="3" fillId="0" borderId="11" xfId="55" applyFont="1" applyFill="1" applyBorder="1" applyAlignment="1">
      <alignment horizontal="center"/>
      <protection/>
    </xf>
    <xf numFmtId="0" fontId="86" fillId="0" borderId="0" xfId="55" applyFont="1">
      <alignment/>
      <protection/>
    </xf>
    <xf numFmtId="0" fontId="86" fillId="0" borderId="0" xfId="55" applyFont="1" applyAlignment="1">
      <alignment horizontal="right"/>
      <protection/>
    </xf>
    <xf numFmtId="0" fontId="122" fillId="0" borderId="0" xfId="55" applyFont="1">
      <alignment/>
      <protection/>
    </xf>
    <xf numFmtId="0" fontId="86" fillId="0" borderId="0" xfId="55" applyFont="1" applyFill="1" applyBorder="1" applyAlignment="1">
      <alignment/>
      <protection/>
    </xf>
    <xf numFmtId="0" fontId="89" fillId="0" borderId="0" xfId="55" applyFont="1">
      <alignment/>
      <protection/>
    </xf>
    <xf numFmtId="0" fontId="86" fillId="0" borderId="10" xfId="55" applyFont="1" applyFill="1" applyBorder="1" applyAlignment="1">
      <alignment/>
      <protection/>
    </xf>
    <xf numFmtId="0" fontId="123" fillId="0" borderId="0" xfId="55" applyFont="1">
      <alignment/>
      <protection/>
    </xf>
    <xf numFmtId="0" fontId="124" fillId="0" borderId="0" xfId="55" applyFont="1" applyAlignment="1">
      <alignment horizontal="right"/>
      <protection/>
    </xf>
    <xf numFmtId="0" fontId="123" fillId="0" borderId="0" xfId="55" applyFont="1" applyAlignment="1">
      <alignment horizontal="right"/>
      <protection/>
    </xf>
    <xf numFmtId="0" fontId="86" fillId="0" borderId="0" xfId="55" applyFont="1" quotePrefix="1">
      <alignment/>
      <protection/>
    </xf>
    <xf numFmtId="0" fontId="92" fillId="0" borderId="11" xfId="55" applyFont="1" applyFill="1" applyBorder="1" applyAlignment="1">
      <alignment horizontal="centerContinuous"/>
      <protection/>
    </xf>
    <xf numFmtId="0" fontId="93" fillId="0" borderId="0" xfId="55" applyFont="1" applyAlignment="1">
      <alignment horizontal="center"/>
      <protection/>
    </xf>
    <xf numFmtId="0" fontId="4" fillId="0" borderId="0" xfId="55" applyFont="1" applyAlignment="1">
      <alignment horizontal="center"/>
      <protection/>
    </xf>
    <xf numFmtId="0" fontId="94" fillId="0" borderId="0" xfId="55" applyFont="1">
      <alignment/>
      <protection/>
    </xf>
    <xf numFmtId="0" fontId="92" fillId="0" borderId="11" xfId="55" applyFont="1" applyFill="1" applyBorder="1" applyAlignment="1">
      <alignment horizontal="center"/>
      <protection/>
    </xf>
    <xf numFmtId="0" fontId="92" fillId="0" borderId="11" xfId="55" applyFont="1" applyFill="1" applyBorder="1" applyAlignment="1">
      <alignment horizontal="left"/>
      <protection/>
    </xf>
    <xf numFmtId="0" fontId="125" fillId="0" borderId="10" xfId="55" applyFont="1" applyFill="1" applyBorder="1" applyAlignment="1">
      <alignment/>
      <protection/>
    </xf>
    <xf numFmtId="0" fontId="125" fillId="0" borderId="0" xfId="55" applyFont="1">
      <alignment/>
      <protection/>
    </xf>
    <xf numFmtId="0" fontId="82" fillId="0" borderId="0" xfId="56">
      <alignment/>
      <protection/>
    </xf>
    <xf numFmtId="0" fontId="89" fillId="0" borderId="0" xfId="56" applyFont="1">
      <alignment/>
      <protection/>
    </xf>
    <xf numFmtId="0" fontId="102" fillId="0" borderId="0" xfId="0" applyFont="1" applyAlignment="1">
      <alignment horizontal="center" vertical="center"/>
    </xf>
    <xf numFmtId="0" fontId="2" fillId="0" borderId="0" xfId="0" applyFont="1" applyAlignment="1">
      <alignment horizontal="center"/>
    </xf>
    <xf numFmtId="0" fontId="126" fillId="0" borderId="0" xfId="55" applyFo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075"/>
          <c:w val="0.904"/>
          <c:h val="0.918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'#13 histogram'!$C$2:$C$8</c:f>
              <c:numCache/>
            </c:numRef>
          </c:cat>
          <c:val>
            <c:numRef>
              <c:f>'#13 histogram'!$B$2:$B$8</c:f>
              <c:numCache/>
            </c:numRef>
          </c:val>
        </c:ser>
        <c:gapWidth val="0"/>
        <c:axId val="27177072"/>
        <c:axId val="43267057"/>
      </c:barChart>
      <c:catAx>
        <c:axId val="27177072"/>
        <c:scaling>
          <c:orientation val="minMax"/>
        </c:scaling>
        <c:axPos val="b"/>
        <c:title>
          <c:tx>
            <c:rich>
              <a:bodyPr vert="horz" rot="0" anchor="ctr"/>
              <a:lstStyle/>
              <a:p>
                <a:pPr algn="ctr">
                  <a:defRPr/>
                </a:pPr>
                <a:r>
                  <a:rPr lang="en-US" cap="none" sz="1000" b="1" i="0" u="none" baseline="0">
                    <a:solidFill>
                      <a:srgbClr val="000000"/>
                    </a:solidFill>
                  </a:rPr>
                  <a:t>Mid-point of the bin in minutes</a:t>
                </a:r>
              </a:p>
            </c:rich>
          </c:tx>
          <c:layout>
            <c:manualLayout>
              <c:xMode val="factor"/>
              <c:yMode val="factor"/>
              <c:x val="-0.007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267057"/>
        <c:crosses val="autoZero"/>
        <c:auto val="1"/>
        <c:lblOffset val="100"/>
        <c:tickLblSkip val="1"/>
        <c:noMultiLvlLbl val="0"/>
      </c:catAx>
      <c:valAx>
        <c:axId val="43267057"/>
        <c:scaling>
          <c:orientation val="minMax"/>
        </c:scaling>
        <c:axPos val="l"/>
        <c:title>
          <c:tx>
            <c:rich>
              <a:bodyPr vert="wordArtVert" rot="0" anchor="ctr"/>
              <a:lstStyle/>
              <a:p>
                <a:pPr algn="ctr">
                  <a:defRPr/>
                </a:pPr>
                <a:r>
                  <a:rPr lang="en-US" cap="none" sz="1000" b="1" i="0" u="none" baseline="0">
                    <a:solidFill>
                      <a:srgbClr val="000000"/>
                    </a:solidFill>
                  </a:rPr>
                  <a:t>Frequency</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770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Waiting  Residual Plot</a:t>
            </a:r>
          </a:p>
        </c:rich>
      </c:tx>
      <c:layout>
        <c:manualLayout>
          <c:xMode val="factor"/>
          <c:yMode val="factor"/>
          <c:x val="-0.00275"/>
          <c:y val="-0.005"/>
        </c:manualLayout>
      </c:layout>
      <c:spPr>
        <a:noFill/>
        <a:ln w="3175">
          <a:noFill/>
        </a:ln>
      </c:spPr>
    </c:title>
    <c:plotArea>
      <c:layout>
        <c:manualLayout>
          <c:xMode val="edge"/>
          <c:yMode val="edge"/>
          <c:x val="0.0825"/>
          <c:y val="0.19575"/>
          <c:w val="0.891"/>
          <c:h val="0.70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'Regression example project data'!$A$2:$A$52</c:f>
              <c:numCache/>
            </c:numRef>
          </c:xVal>
          <c:yVal>
            <c:numRef>
              <c:f>'Regression example project data'!$F$28:$F$78</c:f>
              <c:numCache/>
            </c:numRef>
          </c:yVal>
          <c:smooth val="0"/>
        </c:ser>
        <c:axId val="53859194"/>
        <c:axId val="14970699"/>
      </c:scatterChart>
      <c:valAx>
        <c:axId val="53859194"/>
        <c:scaling>
          <c:orientation val="minMax"/>
        </c:scaling>
        <c:axPos val="b"/>
        <c:title>
          <c:tx>
            <c:rich>
              <a:bodyPr vert="horz" rot="0" anchor="ctr"/>
              <a:lstStyle/>
              <a:p>
                <a:pPr algn="ctr">
                  <a:defRPr/>
                </a:pPr>
                <a:r>
                  <a:rPr lang="en-US" cap="none" sz="1000" b="1" i="0" u="none" baseline="0">
                    <a:solidFill>
                      <a:srgbClr val="000000"/>
                    </a:solidFill>
                  </a:rPr>
                  <a:t>Waiting</a:t>
                </a:r>
              </a:p>
            </c:rich>
          </c:tx>
          <c:layout>
            <c:manualLayout>
              <c:xMode val="factor"/>
              <c:yMode val="factor"/>
              <c:x val="0.039"/>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970699"/>
        <c:crosses val="autoZero"/>
        <c:crossBetween val="midCat"/>
        <c:dispUnits/>
      </c:valAx>
      <c:valAx>
        <c:axId val="14970699"/>
        <c:scaling>
          <c:orientation val="minMax"/>
        </c:scaling>
        <c:axPos val="l"/>
        <c:title>
          <c:tx>
            <c:rich>
              <a:bodyPr vert="horz" rot="-5400000" anchor="ctr"/>
              <a:lstStyle/>
              <a:p>
                <a:pPr algn="ctr">
                  <a:defRPr/>
                </a:pPr>
                <a:r>
                  <a:rPr lang="en-US" cap="none" sz="1000" b="1" i="0" u="none" baseline="0">
                    <a:solidFill>
                      <a:srgbClr val="000000"/>
                    </a:solidFill>
                  </a:rPr>
                  <a:t>Residuals</a:t>
                </a:r>
              </a:p>
            </c:rich>
          </c:tx>
          <c:layout>
            <c:manualLayout>
              <c:xMode val="factor"/>
              <c:yMode val="factor"/>
              <c:x val="-0.00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85919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Normal Probability Plot</a:t>
            </a:r>
          </a:p>
        </c:rich>
      </c:tx>
      <c:layout>
        <c:manualLayout>
          <c:xMode val="factor"/>
          <c:yMode val="factor"/>
          <c:x val="-0.00275"/>
          <c:y val="-0.005"/>
        </c:manualLayout>
      </c:layout>
      <c:spPr>
        <a:noFill/>
        <a:ln w="3175">
          <a:noFill/>
        </a:ln>
      </c:spPr>
    </c:title>
    <c:plotArea>
      <c:layout>
        <c:manualLayout>
          <c:xMode val="edge"/>
          <c:yMode val="edge"/>
          <c:x val="0.0825"/>
          <c:y val="0.19675"/>
          <c:w val="0.891"/>
          <c:h val="0.67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'Regression example project data'!$H$28:$H$78</c:f>
              <c:numCache/>
            </c:numRef>
          </c:xVal>
          <c:yVal>
            <c:numRef>
              <c:f>'Regression example project data'!$I$28:$I$78</c:f>
              <c:numCache/>
            </c:numRef>
          </c:yVal>
          <c:smooth val="0"/>
        </c:ser>
        <c:axId val="518564"/>
        <c:axId val="4667077"/>
      </c:scatterChart>
      <c:valAx>
        <c:axId val="518564"/>
        <c:scaling>
          <c:orientation val="minMax"/>
        </c:scaling>
        <c:axPos val="b"/>
        <c:title>
          <c:tx>
            <c:rich>
              <a:bodyPr vert="horz" rot="0" anchor="ctr"/>
              <a:lstStyle/>
              <a:p>
                <a:pPr algn="ctr">
                  <a:defRPr/>
                </a:pPr>
                <a:r>
                  <a:rPr lang="en-US" cap="none" sz="1000" b="1" i="0" u="none" baseline="0">
                    <a:solidFill>
                      <a:srgbClr val="000000"/>
                    </a:solidFill>
                  </a:rPr>
                  <a:t>Sample Percentile</a:t>
                </a:r>
              </a:p>
            </c:rich>
          </c:tx>
          <c:layout>
            <c:manualLayout>
              <c:xMode val="factor"/>
              <c:yMode val="factor"/>
              <c:x val="-0.01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67077"/>
        <c:crosses val="autoZero"/>
        <c:crossBetween val="midCat"/>
        <c:dispUnits/>
      </c:valAx>
      <c:valAx>
        <c:axId val="4667077"/>
        <c:scaling>
          <c:orientation val="minMax"/>
        </c:scaling>
        <c:axPos val="l"/>
        <c:title>
          <c:tx>
            <c:rich>
              <a:bodyPr vert="horz" rot="-5400000" anchor="ctr"/>
              <a:lstStyle/>
              <a:p>
                <a:pPr algn="ctr">
                  <a:defRPr/>
                </a:pPr>
                <a:r>
                  <a:rPr lang="en-US" cap="none" sz="1000" b="1" i="0" u="none" baseline="0">
                    <a:solidFill>
                      <a:srgbClr val="000000"/>
                    </a:solidFill>
                  </a:rPr>
                  <a:t>Time</a:t>
                </a:r>
              </a:p>
            </c:rich>
          </c:tx>
          <c:layout>
            <c:manualLayout>
              <c:xMode val="factor"/>
              <c:yMode val="factor"/>
              <c:x val="-0.006"/>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856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 Id="rId7" Type="http://schemas.openxmlformats.org/officeDocument/2006/relationships/image" Target="../media/image22.emf" /><Relationship Id="rId8" Type="http://schemas.openxmlformats.org/officeDocument/2006/relationships/image" Target="../media/image2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 Id="rId3"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8.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6.emf" /><Relationship Id="rId11"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95250</xdr:rowOff>
    </xdr:from>
    <xdr:to>
      <xdr:col>10</xdr:col>
      <xdr:colOff>180975</xdr:colOff>
      <xdr:row>24</xdr:row>
      <xdr:rowOff>9525</xdr:rowOff>
    </xdr:to>
    <xdr:sp>
      <xdr:nvSpPr>
        <xdr:cNvPr id="1" name="TextBox 1"/>
        <xdr:cNvSpPr txBox="1">
          <a:spLocks noChangeArrowheads="1"/>
        </xdr:cNvSpPr>
      </xdr:nvSpPr>
      <xdr:spPr>
        <a:xfrm>
          <a:off x="257175" y="95250"/>
          <a:ext cx="6019800" cy="3800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 began class pointing the Excel file </a:t>
          </a:r>
          <a:r>
            <a:rPr lang="en-US" cap="none" sz="1100" b="1" i="0" u="none" baseline="0">
              <a:solidFill>
                <a:srgbClr val="000000"/>
              </a:solidFill>
              <a:latin typeface="Calibri"/>
              <a:ea typeface="Calibri"/>
              <a:cs typeface="Calibri"/>
            </a:rPr>
            <a:t>Course Average &amp; Grade Calculator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(Excel document)
</a:t>
          </a:r>
          <a:r>
            <a:rPr lang="en-US" cap="none" sz="1100" b="0" i="0" u="none" baseline="0">
              <a:solidFill>
                <a:srgbClr val="000000"/>
              </a:solidFill>
              <a:latin typeface="Calibri"/>
              <a:ea typeface="Calibri"/>
              <a:cs typeface="Calibri"/>
            </a:rPr>
            <a:t>which allows a student</a:t>
          </a:r>
          <a:r>
            <a:rPr lang="en-US" cap="none" sz="1100" b="0" i="0" u="none" baseline="0">
              <a:solidFill>
                <a:srgbClr val="000000"/>
              </a:solidFill>
              <a:latin typeface="Calibri"/>
              <a:ea typeface="Calibri"/>
              <a:cs typeface="Calibri"/>
            </a:rPr>
            <a:t> to enter his/her grades and do a what if analysis to determine what grades need on the remaining parts to get a desired letter grade in the class.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Next I went over how to do part 13 on the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then moved in the bonus coverage on regression from chapter 16 &amp; 18.   On the final exam on Thursday I will have a bonus question on regression that will allow you to earn extra points but will not  be counted against you if you do not do it.    The material covered are on the following tabs from the Excel file  </a:t>
          </a:r>
          <a:r>
            <a:rPr lang="en-US" cap="none" sz="1100" b="1" i="0" u="none" baseline="0">
              <a:solidFill>
                <a:srgbClr val="000000"/>
              </a:solidFill>
              <a:latin typeface="Calibri"/>
              <a:ea typeface="Calibri"/>
              <a:cs typeface="Calibri"/>
            </a:rPr>
            <a:t>Notes on Regression for Chapters 16, 17, 18 &amp; 19</a:t>
          </a:r>
          <a:r>
            <a:rPr lang="en-US" cap="none" sz="1100" b="0" i="0" u="none" baseline="0">
              <a:solidFill>
                <a:srgbClr val="000000"/>
              </a:solidFill>
              <a:latin typeface="Calibri"/>
              <a:ea typeface="Calibri"/>
              <a:cs typeface="Calibri"/>
            </a:rPr>
            <a:t>(Excel document).</a:t>
          </a:r>
          <a:r>
            <a:rPr lang="en-US" cap="none" sz="1100" b="0" i="0" u="none" baseline="0">
              <a:solidFill>
                <a:srgbClr val="000000"/>
              </a:solidFill>
              <a:latin typeface="Calibri"/>
              <a:ea typeface="Calibri"/>
              <a:cs typeface="Calibri"/>
            </a:rPr>
            <a:t>  Then I finished up doing a regression problem using the sample project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 finished up showing how to a flow diagram for the sample project using Excel.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class I added a sheet for the Cause &amp; Effect listing using the six suggested headings.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8</xdr:col>
      <xdr:colOff>561975</xdr:colOff>
      <xdr:row>3</xdr:row>
      <xdr:rowOff>0</xdr:rowOff>
    </xdr:to>
    <xdr:sp>
      <xdr:nvSpPr>
        <xdr:cNvPr id="1" name="Text 1"/>
        <xdr:cNvSpPr txBox="1">
          <a:spLocks noChangeArrowheads="1"/>
        </xdr:cNvSpPr>
      </xdr:nvSpPr>
      <xdr:spPr>
        <a:xfrm>
          <a:off x="57150" y="38100"/>
          <a:ext cx="538162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R-square Adjusted is a coefficient used in multiple regression to adjust the R-square measure using the degrees of freedom.  (page 524)</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8</xdr:col>
      <xdr:colOff>752475</xdr:colOff>
      <xdr:row>15</xdr:row>
      <xdr:rowOff>85725</xdr:rowOff>
    </xdr:to>
    <xdr:sp>
      <xdr:nvSpPr>
        <xdr:cNvPr id="1" name="Text 1"/>
        <xdr:cNvSpPr txBox="1">
          <a:spLocks noChangeArrowheads="1"/>
        </xdr:cNvSpPr>
      </xdr:nvSpPr>
      <xdr:spPr>
        <a:xfrm>
          <a:off x="0" y="723900"/>
          <a:ext cx="543877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The Standard Error of the estimate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is calculated by a software package such as Excel, denoted by SE(b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This is an estimate of the standard deviation of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a:t>
          </a:r>
          <a:r>
            <a:rPr lang="en-US" cap="none" sz="1400" b="0" i="0" u="none" baseline="0">
              <a:solidFill>
                <a:srgbClr val="800000"/>
              </a:solidFill>
              <a:latin typeface="Arial"/>
              <a:ea typeface="Arial"/>
              <a:cs typeface="Arial"/>
            </a:rPr>
            <a:t>Confidence interval for the phenomenon coefficient:
</a:t>
          </a:r>
          <a:r>
            <a:rPr lang="en-US" cap="none" sz="1400" b="0" i="0" u="none" baseline="0">
              <a:solidFill>
                <a:srgbClr val="800000"/>
              </a:solidFill>
              <a:latin typeface="Arial"/>
              <a:ea typeface="Arial"/>
              <a:cs typeface="Arial"/>
            </a:rPr>
            <a:t>b</a:t>
          </a:r>
          <a:r>
            <a:rPr lang="en-US" cap="none" sz="1400" b="0" i="0" u="none" baseline="-25000">
              <a:solidFill>
                <a:srgbClr val="800000"/>
              </a:solidFill>
              <a:latin typeface="Arial"/>
              <a:ea typeface="Arial"/>
              <a:cs typeface="Arial"/>
            </a:rPr>
            <a:t>j</a:t>
          </a:r>
          <a:r>
            <a:rPr lang="en-US" cap="none" sz="1400" b="0" i="0" u="none" baseline="0">
              <a:solidFill>
                <a:srgbClr val="800000"/>
              </a:solidFill>
              <a:latin typeface="Arial"/>
              <a:ea typeface="Arial"/>
              <a:cs typeface="Arial"/>
            </a:rPr>
            <a:t> </a:t>
          </a:r>
          <a:r>
            <a:rPr lang="en-US" cap="none" sz="1400" b="0" i="0" u="sng" baseline="0">
              <a:solidFill>
                <a:srgbClr val="800000"/>
              </a:solidFill>
              <a:latin typeface="Arial"/>
              <a:ea typeface="Arial"/>
              <a:cs typeface="Arial"/>
            </a:rPr>
            <a:t>+</a:t>
          </a:r>
          <a:r>
            <a:rPr lang="en-US" cap="none" sz="1400" b="0" i="0" u="none" baseline="0">
              <a:solidFill>
                <a:srgbClr val="800000"/>
              </a:solidFill>
              <a:latin typeface="Arial"/>
              <a:ea typeface="Arial"/>
              <a:cs typeface="Arial"/>
            </a:rPr>
            <a:t> (t table value) * SE(b</a:t>
          </a:r>
          <a:r>
            <a:rPr lang="en-US" cap="none" sz="1400" b="0" i="0" u="none" baseline="-25000">
              <a:solidFill>
                <a:srgbClr val="800000"/>
              </a:solidFill>
              <a:latin typeface="Arial"/>
              <a:ea typeface="Arial"/>
              <a:cs typeface="Arial"/>
            </a:rPr>
            <a:t>j</a:t>
          </a:r>
          <a:r>
            <a:rPr lang="en-US" cap="none" sz="1400" b="0" i="0" u="none" baseline="0">
              <a:solidFill>
                <a:srgbClr val="800000"/>
              </a:solidFill>
              <a:latin typeface="Arial"/>
              <a:ea typeface="Arial"/>
              <a:cs typeface="Arial"/>
            </a:rPr>
            <a:t>),</a:t>
          </a:r>
          <a:r>
            <a:rPr lang="en-US" cap="none" sz="1400" b="0"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df = df(Error) for the t table
</a:t>
          </a:r>
          <a:r>
            <a:rPr lang="en-US" cap="none" sz="1400" b="0" i="0" u="none" baseline="0">
              <a:solidFill>
                <a:srgbClr val="0000FF"/>
              </a:solidFill>
              <a:latin typeface="Arial"/>
              <a:ea typeface="Arial"/>
              <a:cs typeface="Arial"/>
            </a:rPr>
            <a:t>Excel Regression calculates the 95% confidence interval and one can request another for a different confidence level </a:t>
          </a:r>
          <a:r>
            <a:rPr lang="en-US" cap="none" sz="1400" b="0" i="0" u="none" baseline="0">
              <a:solidFill>
                <a:srgbClr val="800000"/>
              </a:solidFill>
              <a:latin typeface="Arial"/>
              <a:ea typeface="Arial"/>
              <a:cs typeface="Arial"/>
            </a:rPr>
            <a:t>(i.e. 90%)</a:t>
          </a:r>
          <a:r>
            <a:rPr lang="en-US" cap="none" sz="1400" b="0" i="0" u="none" baseline="0">
              <a:solidFill>
                <a:srgbClr val="0000FF"/>
              </a:solidFill>
              <a:latin typeface="Arial"/>
              <a:ea typeface="Arial"/>
              <a:cs typeface="Arial"/>
            </a:rPr>
            <a:t>.</a:t>
          </a:r>
        </a:p>
      </xdr:txBody>
    </xdr:sp>
    <xdr:clientData/>
  </xdr:twoCellAnchor>
  <xdr:twoCellAnchor>
    <xdr:from>
      <xdr:col>0</xdr:col>
      <xdr:colOff>19050</xdr:colOff>
      <xdr:row>0</xdr:row>
      <xdr:rowOff>9525</xdr:rowOff>
    </xdr:from>
    <xdr:to>
      <xdr:col>8</xdr:col>
      <xdr:colOff>771525</xdr:colOff>
      <xdr:row>3</xdr:row>
      <xdr:rowOff>85725</xdr:rowOff>
    </xdr:to>
    <xdr:sp>
      <xdr:nvSpPr>
        <xdr:cNvPr id="2" name="Text Box 6"/>
        <xdr:cNvSpPr txBox="1">
          <a:spLocks noChangeArrowheads="1"/>
        </xdr:cNvSpPr>
      </xdr:nvSpPr>
      <xdr:spPr>
        <a:xfrm>
          <a:off x="19050" y="9525"/>
          <a:ext cx="5438775" cy="5905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00"/>
              </a:solidFill>
              <a:latin typeface="Times New Roman"/>
              <a:ea typeface="Times New Roman"/>
              <a:cs typeface="Times New Roman"/>
            </a:rPr>
            <a:t>b</a:t>
          </a:r>
          <a:r>
            <a:rPr lang="en-US" cap="none" sz="1600" b="1" i="0" u="none" baseline="-25000">
              <a:solidFill>
                <a:srgbClr val="000000"/>
              </a:solidFill>
              <a:latin typeface="Times New Roman"/>
              <a:ea typeface="Times New Roman"/>
              <a:cs typeface="Times New Roman"/>
            </a:rPr>
            <a:t>j</a:t>
          </a:r>
          <a:r>
            <a:rPr lang="en-US" cap="none" sz="16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is the Minimum Variance Unbiased Estimator of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j</a:t>
          </a:r>
          <a:r>
            <a:rPr lang="en-US" cap="none" sz="16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for each j.
</a:t>
          </a:r>
          <a:r>
            <a:rPr lang="en-US" cap="none" sz="1400" b="1" i="0" u="none" baseline="0">
              <a:solidFill>
                <a:srgbClr val="000000"/>
              </a:solidFill>
              <a:latin typeface="Times New Roman"/>
              <a:ea typeface="Times New Roman"/>
              <a:cs typeface="Times New Roman"/>
            </a:rPr>
            <a:t>16.4, page 444 &amp; 18.4, page 522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7</xdr:col>
      <xdr:colOff>561975</xdr:colOff>
      <xdr:row>10</xdr:row>
      <xdr:rowOff>104775</xdr:rowOff>
    </xdr:to>
    <xdr:sp>
      <xdr:nvSpPr>
        <xdr:cNvPr id="1" name="Text 2"/>
        <xdr:cNvSpPr txBox="1">
          <a:spLocks noChangeArrowheads="1"/>
        </xdr:cNvSpPr>
      </xdr:nvSpPr>
      <xdr:spPr>
        <a:xfrm>
          <a:off x="38100" y="971550"/>
          <a:ext cx="5286375" cy="752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For the above the Test Statistic =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 SE(b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and the distribution for the test of hypothesis is the t distribution with df(Error).
</a:t>
          </a:r>
          <a:r>
            <a:rPr lang="en-US" cap="none" sz="1400" b="0" i="0" u="none" baseline="0">
              <a:solidFill>
                <a:srgbClr val="000000"/>
              </a:solidFill>
              <a:latin typeface="Arial"/>
              <a:ea typeface="Arial"/>
              <a:cs typeface="Arial"/>
            </a:rPr>
            <a:t>Excel Regression calculates a 2 sided p-value for this test.</a:t>
          </a:r>
        </a:p>
      </xdr:txBody>
    </xdr:sp>
    <xdr:clientData/>
  </xdr:twoCellAnchor>
  <xdr:twoCellAnchor>
    <xdr:from>
      <xdr:col>5</xdr:col>
      <xdr:colOff>47625</xdr:colOff>
      <xdr:row>10</xdr:row>
      <xdr:rowOff>142875</xdr:rowOff>
    </xdr:from>
    <xdr:to>
      <xdr:col>8</xdr:col>
      <xdr:colOff>0</xdr:colOff>
      <xdr:row>12</xdr:row>
      <xdr:rowOff>76200</xdr:rowOff>
    </xdr:to>
    <xdr:sp>
      <xdr:nvSpPr>
        <xdr:cNvPr id="2" name="Text 3"/>
        <xdr:cNvSpPr txBox="1">
          <a:spLocks noChangeArrowheads="1"/>
        </xdr:cNvSpPr>
      </xdr:nvSpPr>
      <xdr:spPr>
        <a:xfrm>
          <a:off x="3590925" y="1762125"/>
          <a:ext cx="1781175" cy="266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2 sided p-value</a:t>
          </a:r>
        </a:p>
      </xdr:txBody>
    </xdr:sp>
    <xdr:clientData/>
  </xdr:twoCellAnchor>
  <xdr:twoCellAnchor>
    <xdr:from>
      <xdr:col>0</xdr:col>
      <xdr:colOff>0</xdr:colOff>
      <xdr:row>0</xdr:row>
      <xdr:rowOff>0</xdr:rowOff>
    </xdr:from>
    <xdr:to>
      <xdr:col>5</xdr:col>
      <xdr:colOff>314325</xdr:colOff>
      <xdr:row>5</xdr:row>
      <xdr:rowOff>95250</xdr:rowOff>
    </xdr:to>
    <xdr:sp>
      <xdr:nvSpPr>
        <xdr:cNvPr id="3" name="Text Box 4"/>
        <xdr:cNvSpPr txBox="1">
          <a:spLocks noChangeArrowheads="1"/>
        </xdr:cNvSpPr>
      </xdr:nvSpPr>
      <xdr:spPr>
        <a:xfrm>
          <a:off x="0" y="0"/>
          <a:ext cx="3857625" cy="90487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H</a:t>
          </a:r>
          <a:r>
            <a:rPr lang="en-US" cap="none" sz="1600" b="0" i="0" u="none" baseline="-25000">
              <a:solidFill>
                <a:srgbClr val="000000"/>
              </a:solidFill>
              <a:latin typeface="Arial"/>
              <a:ea typeface="Arial"/>
              <a:cs typeface="Arial"/>
            </a:rPr>
            <a:t>0</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 </a:t>
          </a:r>
          <a:r>
            <a:rPr lang="en-US" cap="none" sz="1600" b="0" i="0" u="none" baseline="0">
              <a:solidFill>
                <a:srgbClr val="000000"/>
              </a:solidFill>
              <a:latin typeface="Arial"/>
              <a:ea typeface="Arial"/>
              <a:cs typeface="Arial"/>
            </a:rPr>
            <a:t>= 0
</a:t>
          </a:r>
          <a:r>
            <a:rPr lang="en-US" cap="none" sz="1200" b="0" i="0" u="none" baseline="0">
              <a:solidFill>
                <a:srgbClr val="000000"/>
              </a:solidFill>
              <a:latin typeface="Arial"/>
              <a:ea typeface="Arial"/>
              <a:cs typeface="Arial"/>
            </a:rPr>
            <a:t>versus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&lt; 0  </a:t>
          </a:r>
          <a:r>
            <a:rPr lang="en-US" cap="none" sz="1000" b="0" i="0" u="none" baseline="0">
              <a:solidFill>
                <a:srgbClr val="000000"/>
              </a:solidFill>
              <a:latin typeface="Arial"/>
              <a:ea typeface="Arial"/>
              <a:cs typeface="Arial"/>
            </a:rPr>
            <a:t>or</a:t>
          </a:r>
          <a:r>
            <a:rPr lang="en-US" cap="none" sz="1600" b="0" i="0" u="none" baseline="0">
              <a:solidFill>
                <a:srgbClr val="000000"/>
              </a:solidFill>
              <a:latin typeface="Arial"/>
              <a:ea typeface="Arial"/>
              <a:cs typeface="Arial"/>
            </a:rPr>
            <a:t>  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 0  </a:t>
          </a:r>
          <a:r>
            <a:rPr lang="en-US" cap="none" sz="1000" b="0" i="0" u="none" baseline="0">
              <a:solidFill>
                <a:srgbClr val="000000"/>
              </a:solidFill>
              <a:latin typeface="Arial"/>
              <a:ea typeface="Arial"/>
              <a:cs typeface="Arial"/>
            </a:rPr>
            <a:t>or</a:t>
          </a:r>
          <a:r>
            <a:rPr lang="en-US" cap="none" sz="1600" b="0" i="0" u="none" baseline="0">
              <a:solidFill>
                <a:srgbClr val="000000"/>
              </a:solidFill>
              <a:latin typeface="Arial"/>
              <a:ea typeface="Arial"/>
              <a:cs typeface="Arial"/>
            </a:rPr>
            <a:t>  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&gt; 0</a:t>
          </a:r>
        </a:p>
      </xdr:txBody>
    </xdr:sp>
    <xdr:clientData/>
  </xdr:twoCellAnchor>
  <xdr:twoCellAnchor>
    <xdr:from>
      <xdr:col>5</xdr:col>
      <xdr:colOff>114300</xdr:colOff>
      <xdr:row>12</xdr:row>
      <xdr:rowOff>133350</xdr:rowOff>
    </xdr:from>
    <xdr:to>
      <xdr:col>11</xdr:col>
      <xdr:colOff>238125</xdr:colOff>
      <xdr:row>23</xdr:row>
      <xdr:rowOff>19050</xdr:rowOff>
    </xdr:to>
    <xdr:sp>
      <xdr:nvSpPr>
        <xdr:cNvPr id="4" name="TextBox 4"/>
        <xdr:cNvSpPr txBox="1">
          <a:spLocks noChangeArrowheads="1"/>
        </xdr:cNvSpPr>
      </xdr:nvSpPr>
      <xdr:spPr>
        <a:xfrm>
          <a:off x="3657600" y="2085975"/>
          <a:ext cx="37814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Do not use the value of the variable coefficient</a:t>
          </a:r>
          <a:r>
            <a:rPr lang="en-US" cap="none" sz="1100" b="1" i="0" u="none" baseline="0">
              <a:solidFill>
                <a:srgbClr val="FF0000"/>
              </a:solidFill>
              <a:latin typeface="Calibri"/>
              <a:ea typeface="Calibri"/>
              <a:cs typeface="Calibri"/>
            </a:rPr>
            <a:t>s to try to determine which variable has the most significant relationship with the dependent variable Y.   The coefficient values depend on the measurement scale used for the variable.  
</a:t>
          </a:r>
          <a:r>
            <a:rPr lang="en-US" cap="none" sz="1100" b="1" i="0" u="none" baseline="0">
              <a:solidFill>
                <a:srgbClr val="FF0000"/>
              </a:solidFill>
              <a:latin typeface="Calibri"/>
              <a:ea typeface="Calibri"/>
              <a:cs typeface="Calibri"/>
            </a:rPr>
            <a:t>Compare p-values (the smaller the p-value the more significant the relationship) or the absolute value of the Test Statistic or t-Stat </a:t>
          </a:r>
          <a:r>
            <a:rPr lang="en-US" cap="none" sz="1100" b="1" i="0" u="none" baseline="0">
              <a:solidFill>
                <a:srgbClr val="FF0000"/>
              </a:solidFill>
              <a:latin typeface="Calibri"/>
              <a:ea typeface="Calibri"/>
              <a:cs typeface="Calibri"/>
            </a:rPr>
            <a:t>(the larger the absolute value of the t-Stat the more significant the relationship).</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3</xdr:row>
      <xdr:rowOff>152400</xdr:rowOff>
    </xdr:from>
    <xdr:to>
      <xdr:col>18</xdr:col>
      <xdr:colOff>276225</xdr:colOff>
      <xdr:row>13</xdr:row>
      <xdr:rowOff>152400</xdr:rowOff>
    </xdr:to>
    <xdr:graphicFrame>
      <xdr:nvGraphicFramePr>
        <xdr:cNvPr id="1" name="Chart 1"/>
        <xdr:cNvGraphicFramePr/>
      </xdr:nvGraphicFramePr>
      <xdr:xfrm>
        <a:off x="9515475" y="1019175"/>
        <a:ext cx="3657600" cy="2028825"/>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5</xdr:row>
      <xdr:rowOff>152400</xdr:rowOff>
    </xdr:from>
    <xdr:to>
      <xdr:col>19</xdr:col>
      <xdr:colOff>276225</xdr:colOff>
      <xdr:row>15</xdr:row>
      <xdr:rowOff>152400</xdr:rowOff>
    </xdr:to>
    <xdr:graphicFrame>
      <xdr:nvGraphicFramePr>
        <xdr:cNvPr id="2" name="Chart 2"/>
        <xdr:cNvGraphicFramePr/>
      </xdr:nvGraphicFramePr>
      <xdr:xfrm>
        <a:off x="10125075" y="1428750"/>
        <a:ext cx="3657600" cy="2019300"/>
      </xdr:xfrm>
      <a:graphic>
        <a:graphicData uri="http://schemas.openxmlformats.org/drawingml/2006/chart">
          <c:chart xmlns:c="http://schemas.openxmlformats.org/drawingml/2006/chart" r:id="rId2"/>
        </a:graphicData>
      </a:graphic>
    </xdr:graphicFrame>
    <xdr:clientData/>
  </xdr:twoCellAnchor>
  <xdr:twoCellAnchor>
    <xdr:from>
      <xdr:col>5</xdr:col>
      <xdr:colOff>161925</xdr:colOff>
      <xdr:row>0</xdr:row>
      <xdr:rowOff>47625</xdr:rowOff>
    </xdr:from>
    <xdr:to>
      <xdr:col>10</xdr:col>
      <xdr:colOff>333375</xdr:colOff>
      <xdr:row>2</xdr:row>
      <xdr:rowOff>57150</xdr:rowOff>
    </xdr:to>
    <xdr:pic>
      <xdr:nvPicPr>
        <xdr:cNvPr id="3" name="Ink 3"/>
        <xdr:cNvPicPr preferRelativeResize="1">
          <a:picLocks noChangeAspect="1"/>
        </xdr:cNvPicPr>
      </xdr:nvPicPr>
      <xdr:blipFill>
        <a:blip r:embed="rId3"/>
        <a:stretch>
          <a:fillRect/>
        </a:stretch>
      </xdr:blipFill>
      <xdr:spPr>
        <a:xfrm>
          <a:off x="4371975" y="47625"/>
          <a:ext cx="3981450" cy="676275"/>
        </a:xfrm>
        <a:prstGeom prst="rect">
          <a:avLst/>
        </a:prstGeom>
        <a:noFill/>
        <a:ln w="9525" cmpd="sng">
          <a:noFill/>
        </a:ln>
      </xdr:spPr>
    </xdr:pic>
    <xdr:clientData/>
  </xdr:twoCellAnchor>
  <xdr:twoCellAnchor>
    <xdr:from>
      <xdr:col>8</xdr:col>
      <xdr:colOff>238125</xdr:colOff>
      <xdr:row>0</xdr:row>
      <xdr:rowOff>171450</xdr:rowOff>
    </xdr:from>
    <xdr:to>
      <xdr:col>8</xdr:col>
      <xdr:colOff>257175</xdr:colOff>
      <xdr:row>1</xdr:row>
      <xdr:rowOff>333375</xdr:rowOff>
    </xdr:to>
    <xdr:pic>
      <xdr:nvPicPr>
        <xdr:cNvPr id="4" name="Ink 4"/>
        <xdr:cNvPicPr preferRelativeResize="1">
          <a:picLocks noChangeAspect="1"/>
        </xdr:cNvPicPr>
      </xdr:nvPicPr>
      <xdr:blipFill>
        <a:blip r:embed="rId4"/>
        <a:stretch>
          <a:fillRect/>
        </a:stretch>
      </xdr:blipFill>
      <xdr:spPr>
        <a:xfrm>
          <a:off x="6915150" y="171450"/>
          <a:ext cx="19050" cy="495300"/>
        </a:xfrm>
        <a:prstGeom prst="rect">
          <a:avLst/>
        </a:prstGeom>
        <a:noFill/>
        <a:ln w="9525" cmpd="sng">
          <a:noFill/>
        </a:ln>
      </xdr:spPr>
    </xdr:pic>
    <xdr:clientData/>
  </xdr:twoCellAnchor>
  <xdr:twoCellAnchor>
    <xdr:from>
      <xdr:col>8</xdr:col>
      <xdr:colOff>533400</xdr:colOff>
      <xdr:row>0</xdr:row>
      <xdr:rowOff>19050</xdr:rowOff>
    </xdr:from>
    <xdr:to>
      <xdr:col>10</xdr:col>
      <xdr:colOff>314325</xdr:colOff>
      <xdr:row>0</xdr:row>
      <xdr:rowOff>257175</xdr:rowOff>
    </xdr:to>
    <xdr:pic>
      <xdr:nvPicPr>
        <xdr:cNvPr id="5" name="Ink 5"/>
        <xdr:cNvPicPr preferRelativeResize="1">
          <a:picLocks noChangeAspect="1"/>
        </xdr:cNvPicPr>
      </xdr:nvPicPr>
      <xdr:blipFill>
        <a:blip r:embed="rId5"/>
        <a:stretch>
          <a:fillRect/>
        </a:stretch>
      </xdr:blipFill>
      <xdr:spPr>
        <a:xfrm>
          <a:off x="7210425" y="19050"/>
          <a:ext cx="1123950" cy="238125"/>
        </a:xfrm>
        <a:prstGeom prst="rect">
          <a:avLst/>
        </a:prstGeom>
        <a:noFill/>
        <a:ln w="9525" cmpd="sng">
          <a:noFill/>
        </a:ln>
      </xdr:spPr>
    </xdr:pic>
    <xdr:clientData/>
  </xdr:twoCellAnchor>
  <xdr:twoCellAnchor>
    <xdr:from>
      <xdr:col>8</xdr:col>
      <xdr:colOff>276225</xdr:colOff>
      <xdr:row>0</xdr:row>
      <xdr:rowOff>28575</xdr:rowOff>
    </xdr:from>
    <xdr:to>
      <xdr:col>11</xdr:col>
      <xdr:colOff>114300</xdr:colOff>
      <xdr:row>1</xdr:row>
      <xdr:rowOff>123825</xdr:rowOff>
    </xdr:to>
    <xdr:pic>
      <xdr:nvPicPr>
        <xdr:cNvPr id="6" name="Ink 6"/>
        <xdr:cNvPicPr preferRelativeResize="1">
          <a:picLocks noChangeAspect="1"/>
        </xdr:cNvPicPr>
      </xdr:nvPicPr>
      <xdr:blipFill>
        <a:blip r:embed="rId6"/>
        <a:stretch>
          <a:fillRect/>
        </a:stretch>
      </xdr:blipFill>
      <xdr:spPr>
        <a:xfrm>
          <a:off x="6953250" y="28575"/>
          <a:ext cx="1790700" cy="428625"/>
        </a:xfrm>
        <a:prstGeom prst="rect">
          <a:avLst/>
        </a:prstGeom>
        <a:noFill/>
        <a:ln w="9525" cmpd="sng">
          <a:noFill/>
        </a:ln>
      </xdr:spPr>
    </xdr:pic>
    <xdr:clientData/>
  </xdr:twoCellAnchor>
  <xdr:twoCellAnchor>
    <xdr:from>
      <xdr:col>6</xdr:col>
      <xdr:colOff>609600</xdr:colOff>
      <xdr:row>2</xdr:row>
      <xdr:rowOff>152400</xdr:rowOff>
    </xdr:from>
    <xdr:to>
      <xdr:col>11</xdr:col>
      <xdr:colOff>533400</xdr:colOff>
      <xdr:row>19</xdr:row>
      <xdr:rowOff>190500</xdr:rowOff>
    </xdr:to>
    <xdr:pic>
      <xdr:nvPicPr>
        <xdr:cNvPr id="7" name="Ink 7"/>
        <xdr:cNvPicPr preferRelativeResize="1">
          <a:picLocks noChangeAspect="1"/>
        </xdr:cNvPicPr>
      </xdr:nvPicPr>
      <xdr:blipFill>
        <a:blip r:embed="rId7"/>
        <a:stretch>
          <a:fillRect/>
        </a:stretch>
      </xdr:blipFill>
      <xdr:spPr>
        <a:xfrm>
          <a:off x="5953125" y="819150"/>
          <a:ext cx="3209925" cy="3486150"/>
        </a:xfrm>
        <a:prstGeom prst="rect">
          <a:avLst/>
        </a:prstGeom>
        <a:noFill/>
        <a:ln w="9525" cmpd="sng">
          <a:noFill/>
        </a:ln>
      </xdr:spPr>
    </xdr:pic>
    <xdr:clientData/>
  </xdr:twoCellAnchor>
  <xdr:twoCellAnchor>
    <xdr:from>
      <xdr:col>6</xdr:col>
      <xdr:colOff>66675</xdr:colOff>
      <xdr:row>19</xdr:row>
      <xdr:rowOff>161925</xdr:rowOff>
    </xdr:from>
    <xdr:to>
      <xdr:col>7</xdr:col>
      <xdr:colOff>76200</xdr:colOff>
      <xdr:row>21</xdr:row>
      <xdr:rowOff>76200</xdr:rowOff>
    </xdr:to>
    <xdr:pic>
      <xdr:nvPicPr>
        <xdr:cNvPr id="8" name="Ink 8"/>
        <xdr:cNvPicPr preferRelativeResize="1">
          <a:picLocks noChangeAspect="1"/>
        </xdr:cNvPicPr>
      </xdr:nvPicPr>
      <xdr:blipFill>
        <a:blip r:embed="rId8"/>
        <a:stretch>
          <a:fillRect/>
        </a:stretch>
      </xdr:blipFill>
      <xdr:spPr>
        <a:xfrm>
          <a:off x="5410200" y="4276725"/>
          <a:ext cx="619125" cy="323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xdr:row>
      <xdr:rowOff>66675</xdr:rowOff>
    </xdr:from>
    <xdr:to>
      <xdr:col>3</xdr:col>
      <xdr:colOff>333375</xdr:colOff>
      <xdr:row>3</xdr:row>
      <xdr:rowOff>0</xdr:rowOff>
    </xdr:to>
    <xdr:sp>
      <xdr:nvSpPr>
        <xdr:cNvPr id="1" name="Oval 1"/>
        <xdr:cNvSpPr>
          <a:spLocks/>
        </xdr:cNvSpPr>
      </xdr:nvSpPr>
      <xdr:spPr>
        <a:xfrm>
          <a:off x="1085850" y="228600"/>
          <a:ext cx="1076325" cy="2571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3</xdr:row>
      <xdr:rowOff>161925</xdr:rowOff>
    </xdr:from>
    <xdr:to>
      <xdr:col>3</xdr:col>
      <xdr:colOff>190500</xdr:colOff>
      <xdr:row>6</xdr:row>
      <xdr:rowOff>19050</xdr:rowOff>
    </xdr:to>
    <xdr:sp>
      <xdr:nvSpPr>
        <xdr:cNvPr id="2" name="Flowchart: Decision 2"/>
        <xdr:cNvSpPr>
          <a:spLocks/>
        </xdr:cNvSpPr>
      </xdr:nvSpPr>
      <xdr:spPr>
        <a:xfrm>
          <a:off x="1171575" y="647700"/>
          <a:ext cx="847725" cy="342900"/>
        </a:xfrm>
        <a:prstGeom prst="flowChartDecision">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6</xdr:row>
      <xdr:rowOff>28575</xdr:rowOff>
    </xdr:from>
    <xdr:to>
      <xdr:col>1</xdr:col>
      <xdr:colOff>476250</xdr:colOff>
      <xdr:row>8</xdr:row>
      <xdr:rowOff>152400</xdr:rowOff>
    </xdr:to>
    <xdr:sp>
      <xdr:nvSpPr>
        <xdr:cNvPr id="3" name="TextBox 3"/>
        <xdr:cNvSpPr txBox="1">
          <a:spLocks noChangeArrowheads="1"/>
        </xdr:cNvSpPr>
      </xdr:nvSpPr>
      <xdr:spPr>
        <a:xfrm>
          <a:off x="114300" y="1000125"/>
          <a:ext cx="971550"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Get an</a:t>
          </a:r>
          <a:r>
            <a:rPr lang="en-US" cap="none" sz="1100" b="0" i="0" u="none" baseline="0">
              <a:solidFill>
                <a:srgbClr val="000000"/>
              </a:solidFill>
              <a:latin typeface="Calibri"/>
              <a:ea typeface="Calibri"/>
              <a:cs typeface="Calibri"/>
            </a:rPr>
            <a:t> Umbrella</a:t>
          </a:r>
        </a:p>
      </xdr:txBody>
    </xdr:sp>
    <xdr:clientData/>
  </xdr:twoCellAnchor>
  <xdr:twoCellAnchor>
    <xdr:from>
      <xdr:col>1</xdr:col>
      <xdr:colOff>438150</xdr:colOff>
      <xdr:row>9</xdr:row>
      <xdr:rowOff>104775</xdr:rowOff>
    </xdr:from>
    <xdr:to>
      <xdr:col>3</xdr:col>
      <xdr:colOff>361950</xdr:colOff>
      <xdr:row>11</xdr:row>
      <xdr:rowOff>95250</xdr:rowOff>
    </xdr:to>
    <xdr:sp>
      <xdr:nvSpPr>
        <xdr:cNvPr id="4" name="TextBox 4"/>
        <xdr:cNvSpPr txBox="1">
          <a:spLocks noChangeArrowheads="1"/>
        </xdr:cNvSpPr>
      </xdr:nvSpPr>
      <xdr:spPr>
        <a:xfrm>
          <a:off x="1047750" y="1562100"/>
          <a:ext cx="11430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Walk to bakery</a:t>
          </a:r>
        </a:p>
      </xdr:txBody>
    </xdr:sp>
    <xdr:clientData/>
  </xdr:twoCellAnchor>
  <xdr:twoCellAnchor>
    <xdr:from>
      <xdr:col>2</xdr:col>
      <xdr:colOff>381000</xdr:colOff>
      <xdr:row>6</xdr:row>
      <xdr:rowOff>19050</xdr:rowOff>
    </xdr:from>
    <xdr:to>
      <xdr:col>2</xdr:col>
      <xdr:colOff>400050</xdr:colOff>
      <xdr:row>9</xdr:row>
      <xdr:rowOff>104775</xdr:rowOff>
    </xdr:to>
    <xdr:sp>
      <xdr:nvSpPr>
        <xdr:cNvPr id="5" name="Straight Arrow Connector 5"/>
        <xdr:cNvSpPr>
          <a:spLocks/>
        </xdr:cNvSpPr>
      </xdr:nvSpPr>
      <xdr:spPr>
        <a:xfrm>
          <a:off x="1600200" y="990600"/>
          <a:ext cx="1905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476250</xdr:colOff>
      <xdr:row>13</xdr:row>
      <xdr:rowOff>0</xdr:rowOff>
    </xdr:from>
    <xdr:to>
      <xdr:col>3</xdr:col>
      <xdr:colOff>419100</xdr:colOff>
      <xdr:row>15</xdr:row>
      <xdr:rowOff>123825</xdr:rowOff>
    </xdr:to>
    <xdr:sp>
      <xdr:nvSpPr>
        <xdr:cNvPr id="6" name="TextBox 6"/>
        <xdr:cNvSpPr txBox="1">
          <a:spLocks noChangeArrowheads="1"/>
        </xdr:cNvSpPr>
      </xdr:nvSpPr>
      <xdr:spPr>
        <a:xfrm>
          <a:off x="1085850" y="2105025"/>
          <a:ext cx="1162050"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Count</a:t>
          </a:r>
          <a:r>
            <a:rPr lang="en-US" cap="none" sz="1100" b="0" i="0" u="none" baseline="0">
              <a:solidFill>
                <a:srgbClr val="000000"/>
              </a:solidFill>
              <a:latin typeface="Calibri"/>
              <a:ea typeface="Calibri"/>
              <a:cs typeface="Calibri"/>
            </a:rPr>
            <a:t> the number waiting</a:t>
          </a:r>
        </a:p>
      </xdr:txBody>
    </xdr:sp>
    <xdr:clientData/>
  </xdr:twoCellAnchor>
  <xdr:twoCellAnchor>
    <xdr:from>
      <xdr:col>1</xdr:col>
      <xdr:colOff>466725</xdr:colOff>
      <xdr:row>17</xdr:row>
      <xdr:rowOff>9525</xdr:rowOff>
    </xdr:from>
    <xdr:to>
      <xdr:col>3</xdr:col>
      <xdr:colOff>333375</xdr:colOff>
      <xdr:row>19</xdr:row>
      <xdr:rowOff>152400</xdr:rowOff>
    </xdr:to>
    <xdr:sp>
      <xdr:nvSpPr>
        <xdr:cNvPr id="7" name="TextBox 7"/>
        <xdr:cNvSpPr txBox="1">
          <a:spLocks noChangeArrowheads="1"/>
        </xdr:cNvSpPr>
      </xdr:nvSpPr>
      <xdr:spPr>
        <a:xfrm>
          <a:off x="1076325" y="2762250"/>
          <a:ext cx="1085850"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Order and pick up her bread</a:t>
          </a:r>
        </a:p>
      </xdr:txBody>
    </xdr:sp>
    <xdr:clientData/>
  </xdr:twoCellAnchor>
  <xdr:twoCellAnchor>
    <xdr:from>
      <xdr:col>1</xdr:col>
      <xdr:colOff>504825</xdr:colOff>
      <xdr:row>21</xdr:row>
      <xdr:rowOff>161925</xdr:rowOff>
    </xdr:from>
    <xdr:to>
      <xdr:col>3</xdr:col>
      <xdr:colOff>371475</xdr:colOff>
      <xdr:row>24</xdr:row>
      <xdr:rowOff>66675</xdr:rowOff>
    </xdr:to>
    <xdr:sp>
      <xdr:nvSpPr>
        <xdr:cNvPr id="8" name="TextBox 8"/>
        <xdr:cNvSpPr txBox="1">
          <a:spLocks noChangeArrowheads="1"/>
        </xdr:cNvSpPr>
      </xdr:nvSpPr>
      <xdr:spPr>
        <a:xfrm>
          <a:off x="1114425" y="3562350"/>
          <a:ext cx="1085850" cy="390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Walk Home</a:t>
          </a:r>
        </a:p>
      </xdr:txBody>
    </xdr:sp>
    <xdr:clientData/>
  </xdr:twoCellAnchor>
  <xdr:twoCellAnchor>
    <xdr:from>
      <xdr:col>1</xdr:col>
      <xdr:colOff>495300</xdr:colOff>
      <xdr:row>25</xdr:row>
      <xdr:rowOff>95250</xdr:rowOff>
    </xdr:from>
    <xdr:to>
      <xdr:col>3</xdr:col>
      <xdr:colOff>352425</xdr:colOff>
      <xdr:row>27</xdr:row>
      <xdr:rowOff>57150</xdr:rowOff>
    </xdr:to>
    <xdr:sp>
      <xdr:nvSpPr>
        <xdr:cNvPr id="9" name="Oval 9"/>
        <xdr:cNvSpPr>
          <a:spLocks/>
        </xdr:cNvSpPr>
      </xdr:nvSpPr>
      <xdr:spPr>
        <a:xfrm>
          <a:off x="1104900" y="4143375"/>
          <a:ext cx="1076325" cy="2857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xdr:row>
      <xdr:rowOff>0</xdr:rowOff>
    </xdr:from>
    <xdr:to>
      <xdr:col>1</xdr:col>
      <xdr:colOff>581025</xdr:colOff>
      <xdr:row>6</xdr:row>
      <xdr:rowOff>47625</xdr:rowOff>
    </xdr:to>
    <xdr:pic>
      <xdr:nvPicPr>
        <xdr:cNvPr id="10" name="Ink 10"/>
        <xdr:cNvPicPr preferRelativeResize="1">
          <a:picLocks noChangeAspect="1"/>
        </xdr:cNvPicPr>
      </xdr:nvPicPr>
      <xdr:blipFill>
        <a:blip r:embed="rId1"/>
        <a:stretch>
          <a:fillRect/>
        </a:stretch>
      </xdr:blipFill>
      <xdr:spPr>
        <a:xfrm>
          <a:off x="676275" y="809625"/>
          <a:ext cx="514350" cy="209550"/>
        </a:xfrm>
        <a:prstGeom prst="rect">
          <a:avLst/>
        </a:prstGeom>
        <a:noFill/>
        <a:ln w="9525" cmpd="sng">
          <a:noFill/>
        </a:ln>
      </xdr:spPr>
    </xdr:pic>
    <xdr:clientData/>
  </xdr:twoCellAnchor>
  <xdr:twoCellAnchor>
    <xdr:from>
      <xdr:col>1</xdr:col>
      <xdr:colOff>38100</xdr:colOff>
      <xdr:row>2</xdr:row>
      <xdr:rowOff>161925</xdr:rowOff>
    </xdr:from>
    <xdr:to>
      <xdr:col>3</xdr:col>
      <xdr:colOff>0</xdr:colOff>
      <xdr:row>25</xdr:row>
      <xdr:rowOff>104775</xdr:rowOff>
    </xdr:to>
    <xdr:pic>
      <xdr:nvPicPr>
        <xdr:cNvPr id="11" name="Ink 11"/>
        <xdr:cNvPicPr preferRelativeResize="1">
          <a:picLocks noChangeAspect="1"/>
        </xdr:cNvPicPr>
      </xdr:nvPicPr>
      <xdr:blipFill>
        <a:blip r:embed="rId2"/>
        <a:stretch>
          <a:fillRect/>
        </a:stretch>
      </xdr:blipFill>
      <xdr:spPr>
        <a:xfrm>
          <a:off x="647700" y="485775"/>
          <a:ext cx="1181100" cy="3667125"/>
        </a:xfrm>
        <a:prstGeom prst="rect">
          <a:avLst/>
        </a:prstGeom>
        <a:noFill/>
        <a:ln w="9525" cmpd="sng">
          <a:noFill/>
        </a:ln>
      </xdr:spPr>
    </xdr:pic>
    <xdr:clientData/>
  </xdr:twoCellAnchor>
  <xdr:twoCellAnchor>
    <xdr:from>
      <xdr:col>0</xdr:col>
      <xdr:colOff>600075</xdr:colOff>
      <xdr:row>5</xdr:row>
      <xdr:rowOff>133350</xdr:rowOff>
    </xdr:from>
    <xdr:to>
      <xdr:col>1</xdr:col>
      <xdr:colOff>190500</xdr:colOff>
      <xdr:row>6</xdr:row>
      <xdr:rowOff>28575</xdr:rowOff>
    </xdr:to>
    <xdr:pic>
      <xdr:nvPicPr>
        <xdr:cNvPr id="12" name="Ink 12"/>
        <xdr:cNvPicPr preferRelativeResize="1">
          <a:picLocks noChangeAspect="1"/>
        </xdr:cNvPicPr>
      </xdr:nvPicPr>
      <xdr:blipFill>
        <a:blip r:embed="rId3"/>
        <a:stretch>
          <a:fillRect/>
        </a:stretch>
      </xdr:blipFill>
      <xdr:spPr>
        <a:xfrm>
          <a:off x="600075" y="942975"/>
          <a:ext cx="20002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57150</xdr:rowOff>
    </xdr:from>
    <xdr:to>
      <xdr:col>11</xdr:col>
      <xdr:colOff>152400</xdr:colOff>
      <xdr:row>17</xdr:row>
      <xdr:rowOff>38100</xdr:rowOff>
    </xdr:to>
    <xdr:graphicFrame>
      <xdr:nvGraphicFramePr>
        <xdr:cNvPr id="1" name="Chart 1"/>
        <xdr:cNvGraphicFramePr/>
      </xdr:nvGraphicFramePr>
      <xdr:xfrm>
        <a:off x="2914650" y="57150"/>
        <a:ext cx="4572000" cy="3076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38100</xdr:rowOff>
    </xdr:from>
    <xdr:to>
      <xdr:col>10</xdr:col>
      <xdr:colOff>295275</xdr:colOff>
      <xdr:row>7</xdr:row>
      <xdr:rowOff>28575</xdr:rowOff>
    </xdr:to>
    <xdr:pic>
      <xdr:nvPicPr>
        <xdr:cNvPr id="1" name="Ink 1"/>
        <xdr:cNvPicPr preferRelativeResize="1">
          <a:picLocks noChangeAspect="1"/>
        </xdr:cNvPicPr>
      </xdr:nvPicPr>
      <xdr:blipFill>
        <a:blip r:embed="rId1"/>
        <a:stretch>
          <a:fillRect/>
        </a:stretch>
      </xdr:blipFill>
      <xdr:spPr>
        <a:xfrm>
          <a:off x="3733800" y="533400"/>
          <a:ext cx="5019675" cy="990600"/>
        </a:xfrm>
        <a:prstGeom prst="rect">
          <a:avLst/>
        </a:prstGeom>
        <a:noFill/>
        <a:ln w="9525" cmpd="sng">
          <a:noFill/>
        </a:ln>
      </xdr:spPr>
    </xdr:pic>
    <xdr:clientData/>
  </xdr:twoCellAnchor>
  <xdr:twoCellAnchor>
    <xdr:from>
      <xdr:col>3</xdr:col>
      <xdr:colOff>609600</xdr:colOff>
      <xdr:row>7</xdr:row>
      <xdr:rowOff>47625</xdr:rowOff>
    </xdr:from>
    <xdr:to>
      <xdr:col>8</xdr:col>
      <xdr:colOff>581025</xdr:colOff>
      <xdr:row>8</xdr:row>
      <xdr:rowOff>133350</xdr:rowOff>
    </xdr:to>
    <xdr:pic>
      <xdr:nvPicPr>
        <xdr:cNvPr id="2" name="Ink 2"/>
        <xdr:cNvPicPr preferRelativeResize="1">
          <a:picLocks noChangeAspect="1"/>
        </xdr:cNvPicPr>
      </xdr:nvPicPr>
      <xdr:blipFill>
        <a:blip r:embed="rId2"/>
        <a:stretch>
          <a:fillRect/>
        </a:stretch>
      </xdr:blipFill>
      <xdr:spPr>
        <a:xfrm>
          <a:off x="4105275" y="1543050"/>
          <a:ext cx="3714750" cy="285750"/>
        </a:xfrm>
        <a:prstGeom prst="rect">
          <a:avLst/>
        </a:prstGeom>
        <a:noFill/>
        <a:ln w="9525" cmpd="sng">
          <a:noFill/>
        </a:ln>
      </xdr:spPr>
    </xdr:pic>
    <xdr:clientData/>
  </xdr:twoCellAnchor>
  <xdr:twoCellAnchor>
    <xdr:from>
      <xdr:col>8</xdr:col>
      <xdr:colOff>361950</xdr:colOff>
      <xdr:row>3</xdr:row>
      <xdr:rowOff>200025</xdr:rowOff>
    </xdr:from>
    <xdr:to>
      <xdr:col>11</xdr:col>
      <xdr:colOff>342900</xdr:colOff>
      <xdr:row>5</xdr:row>
      <xdr:rowOff>0</xdr:rowOff>
    </xdr:to>
    <xdr:pic>
      <xdr:nvPicPr>
        <xdr:cNvPr id="3" name="Ink 3"/>
        <xdr:cNvPicPr preferRelativeResize="1">
          <a:picLocks noChangeAspect="1"/>
        </xdr:cNvPicPr>
      </xdr:nvPicPr>
      <xdr:blipFill>
        <a:blip r:embed="rId3"/>
        <a:stretch>
          <a:fillRect/>
        </a:stretch>
      </xdr:blipFill>
      <xdr:spPr>
        <a:xfrm>
          <a:off x="7600950" y="895350"/>
          <a:ext cx="1809750" cy="200025"/>
        </a:xfrm>
        <a:prstGeom prst="rect">
          <a:avLst/>
        </a:prstGeom>
        <a:noFill/>
        <a:ln w="9525" cmpd="sng">
          <a:noFill/>
        </a:ln>
      </xdr:spPr>
    </xdr:pic>
    <xdr:clientData/>
  </xdr:twoCellAnchor>
  <xdr:twoCellAnchor>
    <xdr:from>
      <xdr:col>9</xdr:col>
      <xdr:colOff>114300</xdr:colOff>
      <xdr:row>0</xdr:row>
      <xdr:rowOff>228600</xdr:rowOff>
    </xdr:from>
    <xdr:to>
      <xdr:col>11</xdr:col>
      <xdr:colOff>419100</xdr:colOff>
      <xdr:row>2</xdr:row>
      <xdr:rowOff>123825</xdr:rowOff>
    </xdr:to>
    <xdr:pic>
      <xdr:nvPicPr>
        <xdr:cNvPr id="4" name="Ink 4"/>
        <xdr:cNvPicPr preferRelativeResize="1">
          <a:picLocks noChangeAspect="1"/>
        </xdr:cNvPicPr>
      </xdr:nvPicPr>
      <xdr:blipFill>
        <a:blip r:embed="rId4"/>
        <a:stretch>
          <a:fillRect/>
        </a:stretch>
      </xdr:blipFill>
      <xdr:spPr>
        <a:xfrm>
          <a:off x="7962900" y="228600"/>
          <a:ext cx="1524000" cy="390525"/>
        </a:xfrm>
        <a:prstGeom prst="rect">
          <a:avLst/>
        </a:prstGeom>
        <a:noFill/>
        <a:ln w="9525" cmpd="sng">
          <a:noFill/>
        </a:ln>
      </xdr:spPr>
    </xdr:pic>
    <xdr:clientData/>
  </xdr:twoCellAnchor>
  <xdr:twoCellAnchor>
    <xdr:from>
      <xdr:col>2</xdr:col>
      <xdr:colOff>9525</xdr:colOff>
      <xdr:row>4</xdr:row>
      <xdr:rowOff>9525</xdr:rowOff>
    </xdr:from>
    <xdr:to>
      <xdr:col>4</xdr:col>
      <xdr:colOff>352425</xdr:colOff>
      <xdr:row>6</xdr:row>
      <xdr:rowOff>142875</xdr:rowOff>
    </xdr:to>
    <xdr:pic>
      <xdr:nvPicPr>
        <xdr:cNvPr id="5" name="Ink 5"/>
        <xdr:cNvPicPr preferRelativeResize="1">
          <a:picLocks noChangeAspect="1"/>
        </xdr:cNvPicPr>
      </xdr:nvPicPr>
      <xdr:blipFill>
        <a:blip r:embed="rId5"/>
        <a:stretch>
          <a:fillRect/>
        </a:stretch>
      </xdr:blipFill>
      <xdr:spPr>
        <a:xfrm>
          <a:off x="2800350" y="904875"/>
          <a:ext cx="1771650" cy="533400"/>
        </a:xfrm>
        <a:prstGeom prst="rect">
          <a:avLst/>
        </a:prstGeom>
        <a:noFill/>
        <a:ln w="9525" cmpd="sng">
          <a:noFill/>
        </a:ln>
      </xdr:spPr>
    </xdr:pic>
    <xdr:clientData/>
  </xdr:twoCellAnchor>
  <xdr:twoCellAnchor>
    <xdr:from>
      <xdr:col>4</xdr:col>
      <xdr:colOff>381000</xdr:colOff>
      <xdr:row>2</xdr:row>
      <xdr:rowOff>133350</xdr:rowOff>
    </xdr:from>
    <xdr:to>
      <xdr:col>4</xdr:col>
      <xdr:colOff>438150</xdr:colOff>
      <xdr:row>5</xdr:row>
      <xdr:rowOff>38100</xdr:rowOff>
    </xdr:to>
    <xdr:pic>
      <xdr:nvPicPr>
        <xdr:cNvPr id="6" name="Ink 6"/>
        <xdr:cNvPicPr preferRelativeResize="1">
          <a:picLocks noChangeAspect="1"/>
        </xdr:cNvPicPr>
      </xdr:nvPicPr>
      <xdr:blipFill>
        <a:blip r:embed="rId6"/>
        <a:stretch>
          <a:fillRect/>
        </a:stretch>
      </xdr:blipFill>
      <xdr:spPr>
        <a:xfrm>
          <a:off x="4600575" y="628650"/>
          <a:ext cx="57150" cy="504825"/>
        </a:xfrm>
        <a:prstGeom prst="rect">
          <a:avLst/>
        </a:prstGeom>
        <a:noFill/>
        <a:ln w="9525" cmpd="sng">
          <a:noFill/>
        </a:ln>
      </xdr:spPr>
    </xdr:pic>
    <xdr:clientData/>
  </xdr:twoCellAnchor>
  <xdr:twoCellAnchor>
    <xdr:from>
      <xdr:col>8</xdr:col>
      <xdr:colOff>247650</xdr:colOff>
      <xdr:row>1</xdr:row>
      <xdr:rowOff>200025</xdr:rowOff>
    </xdr:from>
    <xdr:to>
      <xdr:col>8</xdr:col>
      <xdr:colOff>314325</xdr:colOff>
      <xdr:row>5</xdr:row>
      <xdr:rowOff>114300</xdr:rowOff>
    </xdr:to>
    <xdr:pic>
      <xdr:nvPicPr>
        <xdr:cNvPr id="7" name="Ink 7"/>
        <xdr:cNvPicPr preferRelativeResize="1">
          <a:picLocks noChangeAspect="1"/>
        </xdr:cNvPicPr>
      </xdr:nvPicPr>
      <xdr:blipFill>
        <a:blip r:embed="rId7"/>
        <a:stretch>
          <a:fillRect/>
        </a:stretch>
      </xdr:blipFill>
      <xdr:spPr>
        <a:xfrm>
          <a:off x="7486650" y="447675"/>
          <a:ext cx="66675" cy="762000"/>
        </a:xfrm>
        <a:prstGeom prst="rect">
          <a:avLst/>
        </a:prstGeom>
        <a:noFill/>
        <a:ln w="9525" cmpd="sng">
          <a:noFill/>
        </a:ln>
      </xdr:spPr>
    </xdr:pic>
    <xdr:clientData/>
  </xdr:twoCellAnchor>
  <xdr:twoCellAnchor>
    <xdr:from>
      <xdr:col>2</xdr:col>
      <xdr:colOff>114300</xdr:colOff>
      <xdr:row>4</xdr:row>
      <xdr:rowOff>19050</xdr:rowOff>
    </xdr:from>
    <xdr:to>
      <xdr:col>7</xdr:col>
      <xdr:colOff>419100</xdr:colOff>
      <xdr:row>6</xdr:row>
      <xdr:rowOff>152400</xdr:rowOff>
    </xdr:to>
    <xdr:pic>
      <xdr:nvPicPr>
        <xdr:cNvPr id="8" name="Ink 8"/>
        <xdr:cNvPicPr preferRelativeResize="1">
          <a:picLocks noChangeAspect="1"/>
        </xdr:cNvPicPr>
      </xdr:nvPicPr>
      <xdr:blipFill>
        <a:blip r:embed="rId8"/>
        <a:stretch>
          <a:fillRect/>
        </a:stretch>
      </xdr:blipFill>
      <xdr:spPr>
        <a:xfrm>
          <a:off x="2905125" y="914400"/>
          <a:ext cx="4143375" cy="533400"/>
        </a:xfrm>
        <a:prstGeom prst="rect">
          <a:avLst/>
        </a:prstGeom>
        <a:noFill/>
        <a:ln w="9525" cmpd="sng">
          <a:noFill/>
        </a:ln>
      </xdr:spPr>
    </xdr:pic>
    <xdr:clientData/>
  </xdr:twoCellAnchor>
  <xdr:twoCellAnchor>
    <xdr:from>
      <xdr:col>8</xdr:col>
      <xdr:colOff>190500</xdr:colOff>
      <xdr:row>5</xdr:row>
      <xdr:rowOff>66675</xdr:rowOff>
    </xdr:from>
    <xdr:to>
      <xdr:col>8</xdr:col>
      <xdr:colOff>247650</xdr:colOff>
      <xdr:row>6</xdr:row>
      <xdr:rowOff>114300</xdr:rowOff>
    </xdr:to>
    <xdr:pic>
      <xdr:nvPicPr>
        <xdr:cNvPr id="9" name="Ink 9"/>
        <xdr:cNvPicPr preferRelativeResize="1">
          <a:picLocks noChangeAspect="1"/>
        </xdr:cNvPicPr>
      </xdr:nvPicPr>
      <xdr:blipFill>
        <a:blip r:embed="rId9"/>
        <a:stretch>
          <a:fillRect/>
        </a:stretch>
      </xdr:blipFill>
      <xdr:spPr>
        <a:xfrm>
          <a:off x="7429500" y="1162050"/>
          <a:ext cx="57150" cy="247650"/>
        </a:xfrm>
        <a:prstGeom prst="rect">
          <a:avLst/>
        </a:prstGeom>
        <a:noFill/>
        <a:ln w="9525" cmpd="sng">
          <a:noFill/>
        </a:ln>
      </xdr:spPr>
    </xdr:pic>
    <xdr:clientData/>
  </xdr:twoCellAnchor>
  <xdr:twoCellAnchor>
    <xdr:from>
      <xdr:col>2</xdr:col>
      <xdr:colOff>190500</xdr:colOff>
      <xdr:row>7</xdr:row>
      <xdr:rowOff>9525</xdr:rowOff>
    </xdr:from>
    <xdr:to>
      <xdr:col>3</xdr:col>
      <xdr:colOff>381000</xdr:colOff>
      <xdr:row>9</xdr:row>
      <xdr:rowOff>9525</xdr:rowOff>
    </xdr:to>
    <xdr:pic>
      <xdr:nvPicPr>
        <xdr:cNvPr id="10" name="Ink 10"/>
        <xdr:cNvPicPr preferRelativeResize="1">
          <a:picLocks noChangeAspect="1"/>
        </xdr:cNvPicPr>
      </xdr:nvPicPr>
      <xdr:blipFill>
        <a:blip r:embed="rId10"/>
        <a:stretch>
          <a:fillRect/>
        </a:stretch>
      </xdr:blipFill>
      <xdr:spPr>
        <a:xfrm>
          <a:off x="2981325" y="1504950"/>
          <a:ext cx="895350" cy="400050"/>
        </a:xfrm>
        <a:prstGeom prst="rect">
          <a:avLst/>
        </a:prstGeom>
        <a:noFill/>
        <a:ln w="9525" cmpd="sng">
          <a:noFill/>
        </a:ln>
      </xdr:spPr>
    </xdr:pic>
    <xdr:clientData/>
  </xdr:twoCellAnchor>
  <xdr:twoCellAnchor>
    <xdr:from>
      <xdr:col>4</xdr:col>
      <xdr:colOff>428625</xdr:colOff>
      <xdr:row>11</xdr:row>
      <xdr:rowOff>142875</xdr:rowOff>
    </xdr:from>
    <xdr:to>
      <xdr:col>11</xdr:col>
      <xdr:colOff>600075</xdr:colOff>
      <xdr:row>16</xdr:row>
      <xdr:rowOff>133350</xdr:rowOff>
    </xdr:to>
    <xdr:pic>
      <xdr:nvPicPr>
        <xdr:cNvPr id="11" name="Ink 11"/>
        <xdr:cNvPicPr preferRelativeResize="1">
          <a:picLocks noChangeAspect="1"/>
        </xdr:cNvPicPr>
      </xdr:nvPicPr>
      <xdr:blipFill>
        <a:blip r:embed="rId11"/>
        <a:stretch>
          <a:fillRect/>
        </a:stretch>
      </xdr:blipFill>
      <xdr:spPr>
        <a:xfrm>
          <a:off x="4648200" y="2438400"/>
          <a:ext cx="501967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9</xdr:col>
      <xdr:colOff>85725</xdr:colOff>
      <xdr:row>25</xdr:row>
      <xdr:rowOff>47625</xdr:rowOff>
    </xdr:to>
    <xdr:sp>
      <xdr:nvSpPr>
        <xdr:cNvPr id="1" name="Text 1"/>
        <xdr:cNvSpPr txBox="1">
          <a:spLocks noChangeArrowheads="1"/>
        </xdr:cNvSpPr>
      </xdr:nvSpPr>
      <xdr:spPr>
        <a:xfrm>
          <a:off x="66675" y="0"/>
          <a:ext cx="5505450" cy="4095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300" b="1" i="0" u="none" baseline="0">
              <a:solidFill>
                <a:srgbClr val="000000"/>
              </a:solidFill>
              <a:latin typeface="Arial"/>
              <a:ea typeface="Arial"/>
              <a:cs typeface="Arial"/>
            </a:rPr>
            <a:t>Regression Analysis uses a mathematical model to describe the relationship between one variable and one or more other variables.
</a:t>
          </a:r>
          <a:r>
            <a:rPr lang="en-US" cap="none" sz="1400" b="0" i="0" u="none" baseline="0">
              <a:solidFill>
                <a:srgbClr val="000000"/>
              </a:solidFill>
              <a:latin typeface="Arial"/>
              <a:ea typeface="Arial"/>
              <a:cs typeface="Arial"/>
            </a:rPr>
            <a:t>
</a:t>
          </a:r>
          <a:r>
            <a:rPr lang="en-US" cap="none" sz="1400" b="0" i="0" u="none" baseline="0">
              <a:solidFill>
                <a:srgbClr val="FF0000"/>
              </a:solidFill>
              <a:latin typeface="Arial"/>
              <a:ea typeface="Arial"/>
              <a:cs typeface="Arial"/>
            </a:rPr>
            <a:t>Dependent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Independent Variable(s) ] </a:t>
          </a:r>
          <a:r>
            <a:rPr lang="en-US" cap="none" sz="1400" b="0" i="0" u="none" baseline="0">
              <a:solidFill>
                <a:srgbClr val="000000"/>
              </a:solidFill>
              <a:latin typeface="Arial"/>
              <a:ea typeface="Arial"/>
              <a:cs typeface="Arial"/>
            </a:rPr>
            <a:t>or
</a:t>
          </a:r>
          <a:r>
            <a:rPr lang="en-US" cap="none" sz="1400" b="0" i="0" u="none" baseline="0">
              <a:solidFill>
                <a:srgbClr val="FF0000"/>
              </a:solidFill>
              <a:latin typeface="Arial"/>
              <a:ea typeface="Arial"/>
              <a:cs typeface="Arial"/>
            </a:rPr>
            <a:t>Response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Predictor Variable(s) </a:t>
          </a:r>
          <a:r>
            <a:rPr lang="en-US" cap="none" sz="1400" b="0" i="0" u="none" baseline="0">
              <a:solidFill>
                <a:srgbClr val="000000"/>
              </a:solidFill>
              <a:latin typeface="Arial"/>
              <a:ea typeface="Arial"/>
              <a:cs typeface="Arial"/>
            </a:rPr>
            <a:t>] or</a:t>
          </a:r>
          <a:r>
            <a:rPr lang="en-US" cap="none" sz="1400" b="0" i="0" u="none" baseline="0">
              <a:solidFill>
                <a:srgbClr val="000000"/>
              </a:solidFill>
              <a:latin typeface="Arial"/>
              <a:ea typeface="Arial"/>
              <a:cs typeface="Arial"/>
            </a:rPr>
            <a:t>
</a:t>
          </a:r>
          <a:r>
            <a:rPr lang="en-US" cap="none" sz="1400" b="0" i="0" u="none" baseline="0">
              <a:solidFill>
                <a:srgbClr val="FF0000"/>
              </a:solidFill>
              <a:latin typeface="Arial"/>
              <a:ea typeface="Arial"/>
              <a:cs typeface="Arial"/>
            </a:rPr>
            <a:t>Y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X Variable(s) </a:t>
          </a:r>
          <a:r>
            <a:rPr lang="en-US" cap="none" sz="1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a:t>
          </a:r>
          <a:r>
            <a:rPr lang="en-US" cap="none" sz="1300" b="1" i="0" u="none" baseline="0">
              <a:solidFill>
                <a:srgbClr val="0000FF"/>
              </a:solidFill>
              <a:latin typeface="Arial"/>
              <a:ea typeface="Arial"/>
              <a:cs typeface="Arial"/>
            </a:rPr>
            <a:t>Simple Linear Regression - One independent or predictor variable using a straight line model.</a:t>
          </a:r>
          <a:r>
            <a:rPr lang="en-US" cap="none" sz="1300" b="1"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
</a:t>
          </a:r>
          <a:r>
            <a:rPr lang="en-US" cap="none" sz="1300" b="1" i="0" u="none" baseline="0">
              <a:solidFill>
                <a:srgbClr val="993300"/>
              </a:solidFill>
              <a:latin typeface="Arial"/>
              <a:ea typeface="Arial"/>
              <a:cs typeface="Arial"/>
            </a:rPr>
            <a:t>Multiple Regression - More than one independent or predictor variable.
</a:t>
          </a:r>
          <a:r>
            <a:rPr lang="en-US" cap="none" sz="1300" b="1" i="0" u="none" baseline="0">
              <a:solidFill>
                <a:srgbClr val="993300"/>
              </a:solidFill>
              <a:latin typeface="Arial"/>
              <a:ea typeface="Arial"/>
              <a:cs typeface="Arial"/>
            </a:rPr>
            <a:t>
</a:t>
          </a:r>
          <a:r>
            <a:rPr lang="en-US" cap="none" sz="1300" b="1" i="0" u="none" baseline="0">
              <a:solidFill>
                <a:srgbClr val="008000"/>
              </a:solidFill>
              <a:latin typeface="Arial"/>
              <a:ea typeface="Arial"/>
              <a:cs typeface="Arial"/>
            </a:rPr>
            <a:t>Other names that are used for the Independent X Variable(s) are 
</a:t>
          </a:r>
          <a:r>
            <a:rPr lang="en-US" cap="none" sz="1300" b="1" i="0" u="none" baseline="0">
              <a:solidFill>
                <a:srgbClr val="008000"/>
              </a:solidFill>
              <a:latin typeface="Arial"/>
              <a:ea typeface="Arial"/>
              <a:cs typeface="Arial"/>
            </a:rPr>
            <a:t>Explanatory Variable(s) Regressor(s), Input Variable(s) or Exogenous Variable(s).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8</xdr:col>
      <xdr:colOff>542925</xdr:colOff>
      <xdr:row>27</xdr:row>
      <xdr:rowOff>104775</xdr:rowOff>
    </xdr:to>
    <xdr:sp>
      <xdr:nvSpPr>
        <xdr:cNvPr id="1" name="Text 1"/>
        <xdr:cNvSpPr txBox="1">
          <a:spLocks noChangeArrowheads="1"/>
        </xdr:cNvSpPr>
      </xdr:nvSpPr>
      <xdr:spPr>
        <a:xfrm>
          <a:off x="0" y="19050"/>
          <a:ext cx="5419725" cy="445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Classic Formula for a line (used by Excel for graph trendline)
</a:t>
          </a:r>
          <a:r>
            <a:rPr lang="en-US" cap="none" sz="1200" b="1" i="0" u="none" baseline="0">
              <a:solidFill>
                <a:srgbClr val="0000FF"/>
              </a:solidFill>
              <a:latin typeface="Arial"/>
              <a:ea typeface="Arial"/>
              <a:cs typeface="Arial"/>
            </a:rPr>
            <a:t>Y = m X + b,  m = Slope and b = Y Intercept
</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Times New Roman"/>
              <a:ea typeface="Times New Roman"/>
              <a:cs typeface="Times New Roman"/>
            </a:rPr>
            <a:t>Phenomenon or Population Linear Regression Notation</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Y =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0</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1</a:t>
          </a:r>
          <a:r>
            <a:rPr lang="en-US" cap="none" sz="1600" b="1" i="0" u="none" baseline="0">
              <a:solidFill>
                <a:srgbClr val="000000"/>
              </a:solidFill>
              <a:latin typeface="Times New Roman"/>
              <a:ea typeface="Times New Roman"/>
              <a:cs typeface="Times New Roman"/>
            </a:rPr>
            <a:t>X + </a:t>
          </a:r>
          <a:r>
            <a:rPr lang="en-US" cap="none" sz="1600" b="1"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(page 439), where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 Y Intercept for the population regression line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Slope for the population regression line
</a:t>
          </a:r>
          <a:r>
            <a:rPr lang="en-US" cap="none" sz="1600" b="0"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 Random error (This error term shows that Y values vary around the population regression line.)
</a:t>
          </a:r>
          <a:r>
            <a:rPr lang="en-US" cap="none" sz="1600" b="0" i="0" u="none" baseline="0">
              <a:solidFill>
                <a:srgbClr val="000000"/>
              </a:solidFill>
              <a:latin typeface="Symbol"/>
              <a:ea typeface="Symbol"/>
              <a:cs typeface="Symbol"/>
            </a:rPr>
            <a:t>s</a:t>
          </a:r>
          <a:r>
            <a:rPr lang="en-US" cap="none" sz="1600" b="0" i="0" u="none" baseline="30000">
              <a:solidFill>
                <a:srgbClr val="000000"/>
              </a:solidFill>
              <a:latin typeface="Times New Roman"/>
              <a:ea typeface="Times New Roman"/>
              <a:cs typeface="Times New Roman"/>
            </a:rPr>
            <a:t>2</a:t>
          </a:r>
          <a:r>
            <a:rPr lang="en-US" cap="none" sz="1600" b="0" i="0" u="none" baseline="-2500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Variance(</a:t>
          </a:r>
          <a:r>
            <a:rPr lang="en-US" cap="none" sz="1600" b="0"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 Variance of the random errors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Sample Regression Line for Simple Linear Regression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 Y Intercept for the regression line fitted to the sample data,
</a:t>
          </a:r>
          <a:r>
            <a:rPr lang="en-US" cap="none" sz="1600" b="0" i="0" u="none" baseline="0">
              <a:solidFill>
                <a:srgbClr val="000000"/>
              </a:solidFill>
              <a:latin typeface="Times New Roman"/>
              <a:ea typeface="Times New Roman"/>
              <a:cs typeface="Times New Roman"/>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Slope for the regression line fitted to the sample data,
</a:t>
          </a: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133350</xdr:colOff>
      <xdr:row>17</xdr:row>
      <xdr:rowOff>133350</xdr:rowOff>
    </xdr:from>
    <xdr:to>
      <xdr:col>3</xdr:col>
      <xdr:colOff>314325</xdr:colOff>
      <xdr:row>19</xdr:row>
      <xdr:rowOff>38100</xdr:rowOff>
    </xdr:to>
    <xdr:sp>
      <xdr:nvSpPr>
        <xdr:cNvPr id="2" name="Text 6"/>
        <xdr:cNvSpPr txBox="1">
          <a:spLocks noChangeArrowheads="1"/>
        </xdr:cNvSpPr>
      </xdr:nvSpPr>
      <xdr:spPr>
        <a:xfrm>
          <a:off x="133350" y="2886075"/>
          <a:ext cx="2009775" cy="228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Line Fitted to Sample 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457200</xdr:colOff>
      <xdr:row>5</xdr:row>
      <xdr:rowOff>95250</xdr:rowOff>
    </xdr:to>
    <xdr:sp>
      <xdr:nvSpPr>
        <xdr:cNvPr id="1" name="Text 1"/>
        <xdr:cNvSpPr txBox="1">
          <a:spLocks noChangeArrowheads="1"/>
        </xdr:cNvSpPr>
      </xdr:nvSpPr>
      <xdr:spPr>
        <a:xfrm>
          <a:off x="19050" y="9525"/>
          <a:ext cx="5314950" cy="895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Multiple Linear Regression with k variables
</a:t>
          </a:r>
          <a:r>
            <a:rPr lang="en-US" cap="none" sz="1400" b="0" i="0" u="none" baseline="0">
              <a:solidFill>
                <a:srgbClr val="000000"/>
              </a:solidFill>
              <a:latin typeface="Arial"/>
              <a:ea typeface="Arial"/>
              <a:cs typeface="Arial"/>
            </a:rPr>
            <a:t>Phenomenon (population) Model for Y,   
</a:t>
          </a:r>
          <a:r>
            <a:rPr lang="en-US" cap="none" sz="1600" b="0" i="0" u="none" baseline="0">
              <a:solidFill>
                <a:srgbClr val="000000"/>
              </a:solidFill>
              <a:latin typeface="Times New Roman"/>
              <a:ea typeface="Times New Roman"/>
              <a:cs typeface="Times New Roman"/>
            </a:rPr>
            <a:t>Y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 ...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k</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k</a:t>
          </a:r>
          <a:r>
            <a:rPr lang="en-US" cap="none" sz="1600" b="0" i="0" u="none" baseline="0">
              <a:solidFill>
                <a:srgbClr val="000000"/>
              </a:solidFill>
              <a:latin typeface="Times New Roman"/>
              <a:ea typeface="Times New Roman"/>
              <a:cs typeface="Times New Roman"/>
            </a:rPr>
            <a:t>  + </a:t>
          </a:r>
          <a:r>
            <a:rPr lang="en-US" cap="none" sz="1600" b="0" i="0" u="none" baseline="0">
              <a:solidFill>
                <a:srgbClr val="000000"/>
              </a:solidFill>
              <a:latin typeface="Symbol"/>
              <a:ea typeface="Symbol"/>
              <a:cs typeface="Symbol"/>
            </a:rPr>
            <a:t>e  </a:t>
          </a:r>
          <a:r>
            <a:rPr lang="en-US" cap="none" sz="1600" b="0" i="0" u="none" baseline="0">
              <a:solidFill>
                <a:srgbClr val="000000"/>
              </a:solidFill>
              <a:latin typeface="Times New Roman"/>
              <a:ea typeface="Times New Roman"/>
              <a:cs typeface="Times New Roman"/>
            </a:rPr>
            <a:t>(page 514)</a:t>
          </a:r>
        </a:p>
      </xdr:txBody>
    </xdr:sp>
    <xdr:clientData/>
  </xdr:twoCellAnchor>
  <xdr:twoCellAnchor>
    <xdr:from>
      <xdr:col>0</xdr:col>
      <xdr:colOff>19050</xdr:colOff>
      <xdr:row>5</xdr:row>
      <xdr:rowOff>104775</xdr:rowOff>
    </xdr:from>
    <xdr:to>
      <xdr:col>8</xdr:col>
      <xdr:colOff>342900</xdr:colOff>
      <xdr:row>9</xdr:row>
      <xdr:rowOff>47625</xdr:rowOff>
    </xdr:to>
    <xdr:sp>
      <xdr:nvSpPr>
        <xdr:cNvPr id="2" name="Text 3"/>
        <xdr:cNvSpPr txBox="1">
          <a:spLocks noChangeArrowheads="1"/>
        </xdr:cNvSpPr>
      </xdr:nvSpPr>
      <xdr:spPr>
        <a:xfrm>
          <a:off x="19050" y="914400"/>
          <a:ext cx="5200650" cy="59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FF"/>
              </a:solidFill>
              <a:latin typeface="Arial"/>
              <a:ea typeface="Arial"/>
              <a:cs typeface="Arial"/>
            </a:rPr>
            <a:t>Sample Linear Regression Model with estimated coefficients 
</a:t>
          </a:r>
          <a:r>
            <a:rPr lang="en-US" cap="none" sz="1400" b="0" i="0" u="none" baseline="0">
              <a:solidFill>
                <a:srgbClr val="0000FF"/>
              </a:solidFill>
              <a:latin typeface="Arial"/>
              <a:ea typeface="Arial"/>
              <a:cs typeface="Arial"/>
            </a:rPr>
            <a:t>Y-hat = b</a:t>
          </a:r>
          <a:r>
            <a:rPr lang="en-US" cap="none" sz="1400" b="0" i="0" u="none" baseline="-25000">
              <a:solidFill>
                <a:srgbClr val="0000FF"/>
              </a:solidFill>
              <a:latin typeface="Arial"/>
              <a:ea typeface="Arial"/>
              <a:cs typeface="Arial"/>
            </a:rPr>
            <a:t>0</a:t>
          </a:r>
          <a:r>
            <a:rPr lang="en-US" cap="none" sz="1400" b="0" i="0" u="none" baseline="0">
              <a:solidFill>
                <a:srgbClr val="0000FF"/>
              </a:solidFill>
              <a:latin typeface="Arial"/>
              <a:ea typeface="Arial"/>
              <a:cs typeface="Arial"/>
            </a:rPr>
            <a:t> +b</a:t>
          </a:r>
          <a:r>
            <a:rPr lang="en-US" cap="none" sz="1400" b="0" i="0" u="none" baseline="-25000">
              <a:solidFill>
                <a:srgbClr val="0000FF"/>
              </a:solidFill>
              <a:latin typeface="Arial"/>
              <a:ea typeface="Arial"/>
              <a:cs typeface="Arial"/>
            </a:rPr>
            <a:t>1</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1</a:t>
          </a:r>
          <a:r>
            <a:rPr lang="en-US" cap="none" sz="1400" b="0" i="0" u="none" baseline="0">
              <a:solidFill>
                <a:srgbClr val="0000FF"/>
              </a:solidFill>
              <a:latin typeface="Arial"/>
              <a:ea typeface="Arial"/>
              <a:cs typeface="Arial"/>
            </a:rPr>
            <a:t> + b</a:t>
          </a:r>
          <a:r>
            <a:rPr lang="en-US" cap="none" sz="1400" b="0" i="0" u="none" baseline="-25000">
              <a:solidFill>
                <a:srgbClr val="0000FF"/>
              </a:solidFill>
              <a:latin typeface="Arial"/>
              <a:ea typeface="Arial"/>
              <a:cs typeface="Arial"/>
            </a:rPr>
            <a:t>2</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2</a:t>
          </a:r>
          <a:r>
            <a:rPr lang="en-US" cap="none" sz="1400" b="0" i="0" u="none" baseline="0">
              <a:solidFill>
                <a:srgbClr val="0000FF"/>
              </a:solidFill>
              <a:latin typeface="Arial"/>
              <a:ea typeface="Arial"/>
              <a:cs typeface="Arial"/>
            </a:rPr>
            <a:t> + ... + b</a:t>
          </a:r>
          <a:r>
            <a:rPr lang="en-US" cap="none" sz="1400" b="0" i="0" u="none" baseline="-25000">
              <a:solidFill>
                <a:srgbClr val="0000FF"/>
              </a:solidFill>
              <a:latin typeface="Arial"/>
              <a:ea typeface="Arial"/>
              <a:cs typeface="Arial"/>
            </a:rPr>
            <a:t>k</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k</a:t>
          </a:r>
          <a:r>
            <a:rPr lang="en-US" cap="none" sz="1400" b="0" i="0" u="none" baseline="0">
              <a:solidFill>
                <a:srgbClr val="0000FF"/>
              </a:solidFill>
              <a:latin typeface="Arial"/>
              <a:ea typeface="Arial"/>
              <a:cs typeface="Arial"/>
            </a:rPr>
            <a:t>  (page 511)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133350</xdr:rowOff>
    </xdr:from>
    <xdr:to>
      <xdr:col>8</xdr:col>
      <xdr:colOff>19050</xdr:colOff>
      <xdr:row>2</xdr:row>
      <xdr:rowOff>66675</xdr:rowOff>
    </xdr:to>
    <xdr:sp>
      <xdr:nvSpPr>
        <xdr:cNvPr id="1" name="Text 3"/>
        <xdr:cNvSpPr txBox="1">
          <a:spLocks noChangeArrowheads="1"/>
        </xdr:cNvSpPr>
      </xdr:nvSpPr>
      <xdr:spPr>
        <a:xfrm>
          <a:off x="2447925" y="133350"/>
          <a:ext cx="2447925" cy="2571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(also denoted by Y-hat)</a:t>
          </a:r>
        </a:p>
      </xdr:txBody>
    </xdr:sp>
    <xdr:clientData/>
  </xdr:twoCellAnchor>
  <xdr:twoCellAnchor>
    <xdr:from>
      <xdr:col>0</xdr:col>
      <xdr:colOff>19050</xdr:colOff>
      <xdr:row>2</xdr:row>
      <xdr:rowOff>133350</xdr:rowOff>
    </xdr:from>
    <xdr:to>
      <xdr:col>8</xdr:col>
      <xdr:colOff>542925</xdr:colOff>
      <xdr:row>14</xdr:row>
      <xdr:rowOff>114300</xdr:rowOff>
    </xdr:to>
    <xdr:sp>
      <xdr:nvSpPr>
        <xdr:cNvPr id="2" name="Text 4"/>
        <xdr:cNvSpPr txBox="1">
          <a:spLocks noChangeArrowheads="1"/>
        </xdr:cNvSpPr>
      </xdr:nvSpPr>
      <xdr:spPr>
        <a:xfrm>
          <a:off x="19050" y="457200"/>
          <a:ext cx="5400675" cy="19240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Y-hat = b</a:t>
          </a:r>
          <a:r>
            <a:rPr lang="en-US" cap="none" sz="1200" b="0" i="0" u="none" baseline="-25000">
              <a:solidFill>
                <a:srgbClr val="000000"/>
              </a:solidFill>
              <a:latin typeface="Arial"/>
              <a:ea typeface="Arial"/>
              <a:cs typeface="Arial"/>
            </a:rPr>
            <a:t>0</a:t>
          </a:r>
          <a:r>
            <a:rPr lang="en-US" cap="none" sz="1200" b="0" i="0" u="none" baseline="0">
              <a:solidFill>
                <a:srgbClr val="000000"/>
              </a:solidFill>
              <a:latin typeface="Arial"/>
              <a:ea typeface="Arial"/>
              <a:cs typeface="Arial"/>
            </a:rPr>
            <a:t> + b</a:t>
          </a:r>
          <a:r>
            <a:rPr lang="en-US" cap="none" sz="1200" b="0" i="0" u="none" baseline="-25000">
              <a:solidFill>
                <a:srgbClr val="000000"/>
              </a:solidFill>
              <a:latin typeface="Arial"/>
              <a:ea typeface="Arial"/>
              <a:cs typeface="Arial"/>
            </a:rPr>
            <a:t>1</a:t>
          </a:r>
          <a:r>
            <a:rPr lang="en-US" cap="none" sz="1200" b="0" i="0" u="none" baseline="0">
              <a:solidFill>
                <a:srgbClr val="000000"/>
              </a:solidFill>
              <a:latin typeface="Arial"/>
              <a:ea typeface="Arial"/>
              <a:cs typeface="Arial"/>
            </a:rPr>
            <a:t>X (simple model)   </a:t>
          </a:r>
          <a:r>
            <a:rPr lang="en-US" cap="none" sz="1200" b="1" i="0" u="none" baseline="0">
              <a:solidFill>
                <a:srgbClr val="000000"/>
              </a:solidFill>
              <a:latin typeface="Arial"/>
              <a:ea typeface="Arial"/>
              <a:cs typeface="Arial"/>
            </a:rPr>
            <a:t>Y-hat = f[predictor variable(s)]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Residual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 - (Y-hat)</a:t>
          </a:r>
          <a:r>
            <a:rPr lang="en-US" cap="none" sz="1200" b="0" i="0" u="none" baseline="0">
              <a:solidFill>
                <a:srgbClr val="000000"/>
              </a:solidFill>
              <a:latin typeface="Arial"/>
              <a:ea typeface="Arial"/>
              <a:cs typeface="Arial"/>
            </a:rPr>
            <a:t> = error estimate based on estimated regression model
</a:t>
          </a:r>
          <a:r>
            <a:rPr lang="en-US" cap="none" sz="1200" b="0" i="0" u="none" baseline="0">
              <a:solidFill>
                <a:srgbClr val="000000"/>
              </a:solidFill>
              <a:latin typeface="Arial"/>
              <a:ea typeface="Arial"/>
              <a:cs typeface="Arial"/>
            </a:rPr>
            <a:t>Page 523
</a:t>
          </a:r>
          <a:r>
            <a:rPr lang="en-US" cap="none" sz="1200" b="0" i="0" u="none" baseline="0">
              <a:solidFill>
                <a:srgbClr val="0000FF"/>
              </a:solidFill>
              <a:latin typeface="Arial"/>
              <a:ea typeface="Arial"/>
              <a:cs typeface="Arial"/>
            </a:rPr>
            <a:t>SS(Error) = </a:t>
          </a:r>
          <a:r>
            <a:rPr lang="en-US" cap="none" sz="1200" b="1" i="0" u="none" baseline="0">
              <a:solidFill>
                <a:srgbClr val="0000FF"/>
              </a:solidFill>
              <a:latin typeface="Arial"/>
              <a:ea typeface="Arial"/>
              <a:cs typeface="Arial"/>
            </a:rPr>
            <a:t>SSE</a:t>
          </a:r>
          <a:r>
            <a:rPr lang="en-US" cap="none" sz="1200" b="0" i="0" u="none" baseline="0">
              <a:solidFill>
                <a:srgbClr val="0000FF"/>
              </a:solidFill>
              <a:latin typeface="Arial"/>
              <a:ea typeface="Arial"/>
              <a:cs typeface="Arial"/>
            </a:rPr>
            <a:t> = Sum of Squared Errors = Sum of Squared Residuals</a:t>
          </a:r>
          <a:r>
            <a:rPr lang="en-US" cap="none" sz="1200" b="0" i="0" u="none" baseline="0">
              <a:solidFill>
                <a:srgbClr val="000000"/>
              </a:solidFill>
              <a:latin typeface="Arial"/>
              <a:ea typeface="Arial"/>
              <a:cs typeface="Arial"/>
            </a:rPr>
            <a:t>
</a:t>
          </a:r>
          <a:r>
            <a:rPr lang="en-US" cap="none" sz="1200" b="0" i="0" u="none" baseline="0">
              <a:solidFill>
                <a:srgbClr val="800000"/>
              </a:solidFill>
              <a:latin typeface="Arial"/>
              <a:ea typeface="Arial"/>
              <a:cs typeface="Arial"/>
            </a:rPr>
            <a:t>SS(Total) = Sum of Squared Deviations of Y values from the sample mean of Y
</a:t>
          </a:r>
          <a:r>
            <a:rPr lang="en-US" cap="none" sz="1200" b="0" i="0" u="none" baseline="0">
              <a:solidFill>
                <a:srgbClr val="800000"/>
              </a:solidFill>
              <a:latin typeface="Arial"/>
              <a:ea typeface="Arial"/>
              <a:cs typeface="Arial"/>
            </a:rPr>
            <a:t>SS(Total) = </a:t>
          </a:r>
          <a:r>
            <a:rPr lang="en-US" cap="none" sz="1200" b="1" i="0" u="none" baseline="0">
              <a:solidFill>
                <a:srgbClr val="800000"/>
              </a:solidFill>
              <a:latin typeface="Arial"/>
              <a:ea typeface="Arial"/>
              <a:cs typeface="Arial"/>
            </a:rPr>
            <a:t>SST</a:t>
          </a:r>
          <a:r>
            <a:rPr lang="en-US" cap="none" sz="1200" b="0" i="0" u="none" baseline="0">
              <a:solidFill>
                <a:srgbClr val="800000"/>
              </a:solidFill>
              <a:latin typeface="Arial"/>
              <a:ea typeface="Arial"/>
              <a:cs typeface="Arial"/>
            </a:rPr>
            <a:t> = SS(Y) ,  Page 204 &amp; Page 523</a:t>
          </a:r>
          <a:r>
            <a:rPr lang="en-US" cap="none" sz="1200" b="0" i="0" u="none" baseline="0">
              <a:solidFill>
                <a:srgbClr val="000000"/>
              </a:solidFill>
              <a:latin typeface="Arial"/>
              <a:ea typeface="Arial"/>
              <a:cs typeface="Arial"/>
            </a:rPr>
            <a:t>
</a:t>
          </a:r>
          <a:r>
            <a:rPr lang="en-US" cap="none" sz="1200" b="0" i="0" u="none" baseline="0">
              <a:solidFill>
                <a:srgbClr val="008080"/>
              </a:solidFill>
              <a:latin typeface="Arial"/>
              <a:ea typeface="Arial"/>
              <a:cs typeface="Arial"/>
            </a:rPr>
            <a:t>SS(Regression) = </a:t>
          </a:r>
          <a:r>
            <a:rPr lang="en-US" cap="none" sz="1200" b="1" i="0" u="none" baseline="0">
              <a:solidFill>
                <a:srgbClr val="008080"/>
              </a:solidFill>
              <a:latin typeface="Arial"/>
              <a:ea typeface="Arial"/>
              <a:cs typeface="Arial"/>
            </a:rPr>
            <a:t>SSR</a:t>
          </a:r>
          <a:r>
            <a:rPr lang="en-US" cap="none" sz="1200" b="0" i="0" u="none" baseline="0">
              <a:solidFill>
                <a:srgbClr val="008080"/>
              </a:solidFill>
              <a:latin typeface="Arial"/>
              <a:ea typeface="Arial"/>
              <a:cs typeface="Arial"/>
            </a:rPr>
            <a:t> = Sum of Squares attributable to the regression model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SS(Total)  = SS(Regression) + SS(Error)        </a:t>
          </a:r>
          <a:r>
            <a:rPr lang="en-US" cap="none" sz="1200" b="1" i="0" u="none" baseline="0">
              <a:solidFill>
                <a:srgbClr val="000000"/>
              </a:solidFill>
              <a:latin typeface="Arial"/>
              <a:ea typeface="Arial"/>
              <a:cs typeface="Arial"/>
            </a:rPr>
            <a:t>SST = SSR + SSE
</a:t>
          </a:r>
          <a:r>
            <a:rPr lang="en-US" cap="none" sz="1200" b="0" i="0" u="none" baseline="0">
              <a:solidFill>
                <a:srgbClr val="000000"/>
              </a:solidFill>
              <a:latin typeface="Arial"/>
              <a:ea typeface="Arial"/>
              <a:cs typeface="Arial"/>
            </a:rPr>
            <a:t>Method of least squares selects the regression model coefficients that minimize the value of SSE for a set of data.  (Least Squares Estimates = b</a:t>
          </a:r>
          <a:r>
            <a:rPr lang="en-US" cap="none" sz="1200" b="0" i="0" u="none" baseline="-25000">
              <a:solidFill>
                <a:srgbClr val="000000"/>
              </a:solidFill>
              <a:latin typeface="Arial"/>
              <a:ea typeface="Arial"/>
              <a:cs typeface="Arial"/>
            </a:rPr>
            <a:t>j</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76200</xdr:colOff>
      <xdr:row>0</xdr:row>
      <xdr:rowOff>95250</xdr:rowOff>
    </xdr:from>
    <xdr:to>
      <xdr:col>3</xdr:col>
      <xdr:colOff>352425</xdr:colOff>
      <xdr:row>2</xdr:row>
      <xdr:rowOff>95250</xdr:rowOff>
    </xdr:to>
    <xdr:sp>
      <xdr:nvSpPr>
        <xdr:cNvPr id="3" name="Text Box 5"/>
        <xdr:cNvSpPr txBox="1">
          <a:spLocks noChangeArrowheads="1"/>
        </xdr:cNvSpPr>
      </xdr:nvSpPr>
      <xdr:spPr>
        <a:xfrm>
          <a:off x="76200" y="95250"/>
          <a:ext cx="2105025" cy="323850"/>
        </a:xfrm>
        <a:prstGeom prst="rect">
          <a:avLst/>
        </a:prstGeom>
        <a:solidFill>
          <a:srgbClr val="FFFFFF"/>
        </a:solidFill>
        <a:ln w="9525" cmpd="sng">
          <a:solidFill>
            <a:srgbClr val="FFFFFF"/>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Predicted Value of 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9</xdr:col>
      <xdr:colOff>19050</xdr:colOff>
      <xdr:row>8</xdr:row>
      <xdr:rowOff>57150</xdr:rowOff>
    </xdr:to>
    <xdr:sp>
      <xdr:nvSpPr>
        <xdr:cNvPr id="1" name="Text 1"/>
        <xdr:cNvSpPr txBox="1">
          <a:spLocks noChangeArrowheads="1"/>
        </xdr:cNvSpPr>
      </xdr:nvSpPr>
      <xdr:spPr>
        <a:xfrm>
          <a:off x="47625" y="38100"/>
          <a:ext cx="5457825" cy="1314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R-square = R</a:t>
          </a:r>
          <a:r>
            <a:rPr lang="en-US" cap="none" sz="1200" b="1" i="0" u="none" baseline="30000">
              <a:solidFill>
                <a:srgbClr val="000000"/>
              </a:solidFill>
              <a:latin typeface="Arial"/>
              <a:ea typeface="Arial"/>
              <a:cs typeface="Arial"/>
            </a:rPr>
            <a:t>2</a:t>
          </a:r>
          <a:r>
            <a:rPr lang="en-US" cap="none" sz="1200" b="1" i="0" u="none" baseline="0">
              <a:solidFill>
                <a:srgbClr val="000000"/>
              </a:solidFill>
              <a:latin typeface="Arial"/>
              <a:ea typeface="Arial"/>
              <a:cs typeface="Arial"/>
            </a:rPr>
            <a:t> = Coefficient of Determination  
</a:t>
          </a:r>
          <a:r>
            <a:rPr lang="en-US" cap="none" sz="1200" b="1" i="0" u="none" baseline="0">
              <a:solidFill>
                <a:srgbClr val="000000"/>
              </a:solidFill>
              <a:latin typeface="Arial"/>
              <a:ea typeface="Arial"/>
              <a:cs typeface="Arial"/>
            </a:rPr>
            <a:t>R-square = Proportion of the total variability that can be explained using
</a:t>
          </a:r>
          <a:r>
            <a:rPr lang="en-US" cap="none" sz="1200" b="1" i="0" u="none" baseline="0">
              <a:solidFill>
                <a:srgbClr val="000000"/>
              </a:solidFill>
              <a:latin typeface="Arial"/>
              <a:ea typeface="Arial"/>
              <a:cs typeface="Arial"/>
            </a:rPr>
            <a:t>                      the fitted regression model
</a:t>
          </a:r>
          <a:r>
            <a:rPr lang="en-US" cap="none" sz="12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(page 204 &amp; page 523)</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R-square = SS(regression) / SS(total) 
</a:t>
          </a:r>
          <a:r>
            <a:rPr lang="en-US" cap="none" sz="1200" b="1" i="0" u="none" baseline="0">
              <a:solidFill>
                <a:srgbClr val="000000"/>
              </a:solidFill>
              <a:latin typeface="Arial"/>
              <a:ea typeface="Arial"/>
              <a:cs typeface="Arial"/>
            </a:rPr>
            <a:t>             R</a:t>
          </a:r>
          <a:r>
            <a:rPr lang="en-US" cap="none" sz="1200" b="1" i="0" u="none" baseline="30000">
              <a:solidFill>
                <a:srgbClr val="000000"/>
              </a:solidFill>
              <a:latin typeface="Arial"/>
              <a:ea typeface="Arial"/>
              <a:cs typeface="Arial"/>
            </a:rPr>
            <a:t>2</a:t>
          </a:r>
          <a:r>
            <a:rPr lang="en-US" cap="none" sz="1200" b="1" i="0" u="none" baseline="0">
              <a:solidFill>
                <a:srgbClr val="000000"/>
              </a:solidFill>
              <a:latin typeface="Arial"/>
              <a:ea typeface="Arial"/>
              <a:cs typeface="Arial"/>
            </a:rPr>
            <a:t> = SSR / SST = (SST - SSE) / SST = 1 - (SSE/SST)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8</xdr:col>
      <xdr:colOff>571500</xdr:colOff>
      <xdr:row>2</xdr:row>
      <xdr:rowOff>0</xdr:rowOff>
    </xdr:to>
    <xdr:sp>
      <xdr:nvSpPr>
        <xdr:cNvPr id="1" name="Text 1"/>
        <xdr:cNvSpPr txBox="1">
          <a:spLocks noChangeArrowheads="1"/>
        </xdr:cNvSpPr>
      </xdr:nvSpPr>
      <xdr:spPr>
        <a:xfrm>
          <a:off x="38100" y="38100"/>
          <a:ext cx="5410200" cy="285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FF"/>
              </a:solidFill>
              <a:latin typeface="Arial"/>
              <a:ea typeface="Arial"/>
              <a:cs typeface="Arial"/>
            </a:rPr>
            <a:t>Estimation of the Variance of the Errors.  (pages 203, 443 &amp; 512)</a:t>
          </a:r>
        </a:p>
      </xdr:txBody>
    </xdr:sp>
    <xdr:clientData/>
  </xdr:twoCellAnchor>
  <xdr:twoCellAnchor>
    <xdr:from>
      <xdr:col>0</xdr:col>
      <xdr:colOff>28575</xdr:colOff>
      <xdr:row>10</xdr:row>
      <xdr:rowOff>9525</xdr:rowOff>
    </xdr:from>
    <xdr:to>
      <xdr:col>10</xdr:col>
      <xdr:colOff>247650</xdr:colOff>
      <xdr:row>21</xdr:row>
      <xdr:rowOff>133350</xdr:rowOff>
    </xdr:to>
    <xdr:sp>
      <xdr:nvSpPr>
        <xdr:cNvPr id="2" name="Text 7"/>
        <xdr:cNvSpPr txBox="1">
          <a:spLocks noChangeArrowheads="1"/>
        </xdr:cNvSpPr>
      </xdr:nvSpPr>
      <xdr:spPr>
        <a:xfrm>
          <a:off x="28575" y="1628775"/>
          <a:ext cx="6315075" cy="1905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MSE will be used to denote the sample estimate of error variance for the Y values
</a:t>
          </a:r>
          <a:r>
            <a:rPr lang="en-US" cap="none" sz="1200" b="0" i="0" u="none" baseline="0">
              <a:solidFill>
                <a:srgbClr val="0000FF"/>
              </a:solidFill>
              <a:latin typeface="Arial"/>
              <a:ea typeface="Arial"/>
              <a:cs typeface="Arial"/>
            </a:rPr>
            <a:t>MSE</a:t>
          </a:r>
          <a:r>
            <a:rPr lang="en-US" cap="none" sz="1200" b="0" i="0" u="none" baseline="0">
              <a:solidFill>
                <a:srgbClr val="000000"/>
              </a:solidFill>
              <a:latin typeface="Arial"/>
              <a:ea typeface="Arial"/>
              <a:cs typeface="Arial"/>
            </a:rPr>
            <a:t> represents </a:t>
          </a:r>
          <a:r>
            <a:rPr lang="en-US" cap="none" sz="1200" b="0" i="0" u="none" baseline="0">
              <a:solidFill>
                <a:srgbClr val="0000FF"/>
              </a:solidFill>
              <a:latin typeface="Arial"/>
              <a:ea typeface="Arial"/>
              <a:cs typeface="Arial"/>
            </a:rPr>
            <a:t>Mean Square Error</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MSE = SSE / (degrees of freedom error)</a:t>
          </a:r>
          <a:r>
            <a:rPr lang="en-US" cap="none" sz="1200" b="0"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SS(residual) / (degrees of freedom residual)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Total = </a:t>
          </a:r>
          <a:r>
            <a:rPr lang="en-US" cap="none" sz="1200" b="1" i="0" u="none" baseline="0">
              <a:solidFill>
                <a:srgbClr val="000000"/>
              </a:solidFill>
              <a:latin typeface="Arial"/>
              <a:ea typeface="Arial"/>
              <a:cs typeface="Arial"/>
            </a:rPr>
            <a:t>df(Total) = n-1</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Regression  = </a:t>
          </a:r>
          <a:r>
            <a:rPr lang="en-US" cap="none" sz="1200" b="1" i="0" u="none" baseline="0">
              <a:solidFill>
                <a:srgbClr val="000000"/>
              </a:solidFill>
              <a:latin typeface="Arial"/>
              <a:ea typeface="Arial"/>
              <a:cs typeface="Arial"/>
            </a:rPr>
            <a:t>df(Reg) = number of predictor variables = k</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Error = </a:t>
          </a:r>
          <a:r>
            <a:rPr lang="en-US" cap="none" sz="1200" b="1" i="0" u="none" baseline="0">
              <a:solidFill>
                <a:srgbClr val="000000"/>
              </a:solidFill>
              <a:latin typeface="Arial"/>
              <a:ea typeface="Arial"/>
              <a:cs typeface="Arial"/>
            </a:rPr>
            <a:t>df(Error)</a:t>
          </a:r>
          <a:r>
            <a:rPr lang="en-US" cap="none" sz="1200" b="0" i="0" u="none" baseline="0">
              <a:solidFill>
                <a:srgbClr val="000000"/>
              </a:solidFill>
              <a:latin typeface="Arial"/>
              <a:ea typeface="Arial"/>
              <a:cs typeface="Arial"/>
            </a:rPr>
            <a:t> = df(Total) - df(Regression) = </a:t>
          </a:r>
          <a:r>
            <a:rPr lang="en-US" cap="none" sz="1200" b="1" i="0" u="none" baseline="0">
              <a:solidFill>
                <a:srgbClr val="000000"/>
              </a:solidFill>
              <a:latin typeface="Arial"/>
              <a:ea typeface="Arial"/>
              <a:cs typeface="Arial"/>
            </a:rPr>
            <a:t>n-k-1
</a:t>
          </a:r>
          <a:r>
            <a:rPr lang="en-US" cap="none" sz="1200" b="1" i="0" u="none" baseline="0">
              <a:solidFill>
                <a:srgbClr val="000000"/>
              </a:solidFill>
              <a:latin typeface="Arial"/>
              <a:ea typeface="Arial"/>
              <a:cs typeface="Arial"/>
            </a:rPr>
            <a:t>df(Total) = df(Regression) + df(Error)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Excel Regression, </a:t>
          </a:r>
          <a:r>
            <a:rPr lang="en-US" cap="none" sz="1200" b="1" i="0" u="none" baseline="0">
              <a:solidFill>
                <a:srgbClr val="000000"/>
              </a:solidFill>
              <a:latin typeface="Arial"/>
              <a:ea typeface="Arial"/>
              <a:cs typeface="Arial"/>
            </a:rPr>
            <a:t>Standard Error = Square Root of MSE.</a:t>
          </a:r>
          <a:r>
            <a:rPr lang="en-US" cap="none" sz="1200" b="0" i="0" u="none" baseline="0">
              <a:solidFill>
                <a:srgbClr val="000000"/>
              </a:solidFill>
              <a:latin typeface="Arial"/>
              <a:ea typeface="Arial"/>
              <a:cs typeface="Arial"/>
            </a:rPr>
            <a:t>
</a:t>
          </a:r>
          <a:r>
            <a:rPr lang="en-US" cap="none" sz="1200" b="1" i="0" u="none" baseline="0">
              <a:solidFill>
                <a:srgbClr val="339966"/>
              </a:solidFill>
              <a:latin typeface="Arial"/>
              <a:ea typeface="Arial"/>
              <a:cs typeface="Arial"/>
            </a:rPr>
            <a:t>MSE measures the Variance of the Y values around the fitted regression line.</a:t>
          </a:r>
          <a:r>
            <a:rPr lang="en-US" cap="none" sz="1200" b="0" i="0" u="none" baseline="0">
              <a:solidFill>
                <a:srgbClr val="000000"/>
              </a:solidFill>
              <a:latin typeface="Arial"/>
              <a:ea typeface="Arial"/>
              <a:cs typeface="Arial"/>
            </a:rPr>
            <a:t>
</a:t>
          </a:r>
        </a:p>
      </xdr:txBody>
    </xdr:sp>
    <xdr:clientData/>
  </xdr:twoCellAnchor>
  <xdr:twoCellAnchor>
    <xdr:from>
      <xdr:col>0</xdr:col>
      <xdr:colOff>19050</xdr:colOff>
      <xdr:row>2</xdr:row>
      <xdr:rowOff>28575</xdr:rowOff>
    </xdr:from>
    <xdr:to>
      <xdr:col>8</xdr:col>
      <xdr:colOff>466725</xdr:colOff>
      <xdr:row>8</xdr:row>
      <xdr:rowOff>114300</xdr:rowOff>
    </xdr:to>
    <xdr:sp>
      <xdr:nvSpPr>
        <xdr:cNvPr id="3" name="Text Box 8"/>
        <xdr:cNvSpPr txBox="1">
          <a:spLocks noChangeArrowheads="1"/>
        </xdr:cNvSpPr>
      </xdr:nvSpPr>
      <xdr:spPr>
        <a:xfrm>
          <a:off x="19050" y="352425"/>
          <a:ext cx="5324475" cy="1057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Symbol"/>
              <a:ea typeface="Symbol"/>
              <a:cs typeface="Symbol"/>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Variance(</a:t>
          </a:r>
          <a:r>
            <a:rPr lang="en-US" cap="none" sz="1400" b="1" i="0" u="none" baseline="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 Phenomenon Variance of the random errors
</a:t>
          </a:r>
          <a:r>
            <a:rPr lang="en-US" cap="none" sz="1400" b="1" i="0" u="none" baseline="0">
              <a:solidFill>
                <a:srgbClr val="000000"/>
              </a:solidFill>
              <a:latin typeface="Times New Roman"/>
              <a:ea typeface="Times New Roman"/>
              <a:cs typeface="Times New Roman"/>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Times New Roman"/>
              <a:ea typeface="Times New Roman"/>
              <a:cs typeface="Times New Roman"/>
            </a:rPr>
            <a:t>e</a:t>
          </a:r>
          <a:r>
            <a:rPr lang="en-US" cap="none" sz="1400" b="1" i="0" u="none" baseline="0">
              <a:solidFill>
                <a:srgbClr val="000000"/>
              </a:solidFill>
              <a:latin typeface="Times New Roman"/>
              <a:ea typeface="Times New Roman"/>
              <a:cs typeface="Times New Roman"/>
            </a:rPr>
            <a:t>= MSE = MS</a:t>
          </a:r>
          <a:r>
            <a:rPr lang="en-US" cap="none" sz="1400" b="1" i="0" u="none" baseline="-25000">
              <a:solidFill>
                <a:srgbClr val="000000"/>
              </a:solidFill>
              <a:latin typeface="Times New Roman"/>
              <a:ea typeface="Times New Roman"/>
              <a:cs typeface="Times New Roman"/>
            </a:rPr>
            <a:t>Residual</a:t>
          </a:r>
          <a:r>
            <a:rPr lang="en-US" cap="none" sz="1400" b="1" i="0" u="none" baseline="0">
              <a:solidFill>
                <a:srgbClr val="000000"/>
              </a:solidFill>
              <a:latin typeface="Times New Roman"/>
              <a:ea typeface="Times New Roman"/>
              <a:cs typeface="Times New Roman"/>
            </a:rPr>
            <a:t> = Sample Estimate of </a:t>
          </a:r>
          <a:r>
            <a:rPr lang="en-US" cap="none" sz="1400" b="1" i="0" u="none" baseline="0">
              <a:solidFill>
                <a:srgbClr val="000000"/>
              </a:solidFill>
              <a:latin typeface="Symbol"/>
              <a:ea typeface="Symbol"/>
              <a:cs typeface="Symbol"/>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MSE measures the variance of all the Y values in the data set about the sample regression surface which is an estimate of the variance of the population Y values around the population regression surface.</a:t>
          </a:r>
          <a:r>
            <a:rPr lang="en-US" cap="none" sz="12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ople.vcu.edu/Documents%20and%20Settings\CTEUSER\My%20Documents\524\2010-11\fall%202010%20notes\524notes_11-1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ndrews\Documents\301\sample_project_Sharp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INV Functions for C.V."/>
      <sheetName val="DIST Functions for probability"/>
      <sheetName val="test on p"/>
      <sheetName val="Regression 1"/>
      <sheetName val="Regression 2"/>
      <sheetName val="Test on 2 means"/>
    </sheetNames>
    <sheetDataSet>
      <sheetData sheetId="4">
        <row r="2">
          <cell r="A2">
            <v>0</v>
          </cell>
          <cell r="B2">
            <v>15</v>
          </cell>
        </row>
        <row r="3">
          <cell r="A3">
            <v>1</v>
          </cell>
          <cell r="B3">
            <v>19</v>
          </cell>
        </row>
        <row r="4">
          <cell r="A4">
            <v>2</v>
          </cell>
          <cell r="B4">
            <v>20</v>
          </cell>
        </row>
        <row r="5">
          <cell r="A5">
            <v>3</v>
          </cell>
          <cell r="B5">
            <v>21</v>
          </cell>
        </row>
        <row r="6">
          <cell r="A6">
            <v>4</v>
          </cell>
          <cell r="B6">
            <v>25</v>
          </cell>
        </row>
        <row r="7">
          <cell r="A7">
            <v>5</v>
          </cell>
          <cell r="B7">
            <v>26</v>
          </cell>
        </row>
        <row r="8">
          <cell r="A8">
            <v>6</v>
          </cell>
          <cell r="B8">
            <v>30</v>
          </cell>
        </row>
        <row r="9">
          <cell r="A9">
            <v>7</v>
          </cell>
          <cell r="B9">
            <v>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1, &amp;  2"/>
      <sheetName val="#3"/>
      <sheetName val="#4"/>
      <sheetName val="5 &amp; 6"/>
      <sheetName val="#7 Original Data"/>
      <sheetName val="Sheet6"/>
      <sheetName val="#8Run Charts"/>
      <sheetName val="#8Time by Week"/>
      <sheetName val="#8Number by Week"/>
      <sheetName val="#9Scatter"/>
      <sheetName val="#9Regression"/>
      <sheetName val="#9extra"/>
      <sheetName val="#10 with Chart"/>
      <sheetName val="By Group for #11"/>
      <sheetName val="#11 Graph"/>
      <sheetName val="#12 C. Table"/>
      <sheetName val="#13"/>
    </sheetNames>
    <sheetDataSet>
      <sheetData sheetId="4">
        <row r="8">
          <cell r="C8">
            <v>18</v>
          </cell>
        </row>
        <row r="9">
          <cell r="C9">
            <v>11</v>
          </cell>
        </row>
        <row r="10">
          <cell r="C10">
            <v>13</v>
          </cell>
        </row>
        <row r="11">
          <cell r="C11">
            <v>17</v>
          </cell>
        </row>
        <row r="12">
          <cell r="C12">
            <v>21</v>
          </cell>
        </row>
        <row r="14">
          <cell r="C14">
            <v>14</v>
          </cell>
        </row>
        <row r="15">
          <cell r="C15">
            <v>12</v>
          </cell>
        </row>
        <row r="16">
          <cell r="C16">
            <v>20</v>
          </cell>
        </row>
        <row r="17">
          <cell r="C17">
            <v>15</v>
          </cell>
        </row>
        <row r="18">
          <cell r="C18">
            <v>19</v>
          </cell>
        </row>
        <row r="19">
          <cell r="C19">
            <v>18</v>
          </cell>
        </row>
        <row r="20">
          <cell r="C20">
            <v>25</v>
          </cell>
        </row>
        <row r="21">
          <cell r="C21">
            <v>20</v>
          </cell>
        </row>
        <row r="22">
          <cell r="C22">
            <v>22</v>
          </cell>
        </row>
        <row r="23">
          <cell r="C23">
            <v>16</v>
          </cell>
        </row>
        <row r="24">
          <cell r="C24">
            <v>12</v>
          </cell>
        </row>
        <row r="25">
          <cell r="C25">
            <v>15</v>
          </cell>
        </row>
        <row r="26">
          <cell r="C26">
            <v>17</v>
          </cell>
        </row>
        <row r="27">
          <cell r="C27">
            <v>15</v>
          </cell>
        </row>
        <row r="28">
          <cell r="C28">
            <v>10</v>
          </cell>
        </row>
        <row r="29">
          <cell r="C29">
            <v>22</v>
          </cell>
        </row>
        <row r="30">
          <cell r="C30">
            <v>22</v>
          </cell>
        </row>
        <row r="31">
          <cell r="C31">
            <v>11</v>
          </cell>
        </row>
        <row r="32">
          <cell r="C32">
            <v>14</v>
          </cell>
        </row>
        <row r="33">
          <cell r="C33">
            <v>20</v>
          </cell>
        </row>
        <row r="34">
          <cell r="C34">
            <v>23</v>
          </cell>
        </row>
        <row r="35">
          <cell r="C35">
            <v>21</v>
          </cell>
        </row>
        <row r="36">
          <cell r="C36">
            <v>12</v>
          </cell>
        </row>
        <row r="37">
          <cell r="C37">
            <v>13</v>
          </cell>
        </row>
        <row r="38">
          <cell r="C38">
            <v>10</v>
          </cell>
        </row>
        <row r="42">
          <cell r="C42">
            <v>16</v>
          </cell>
        </row>
        <row r="43">
          <cell r="C43">
            <v>22</v>
          </cell>
        </row>
        <row r="44">
          <cell r="C44">
            <v>14</v>
          </cell>
        </row>
        <row r="45">
          <cell r="C45">
            <v>10</v>
          </cell>
        </row>
        <row r="46">
          <cell r="C46">
            <v>19</v>
          </cell>
        </row>
        <row r="47">
          <cell r="C47">
            <v>20</v>
          </cell>
        </row>
        <row r="48">
          <cell r="C48">
            <v>23</v>
          </cell>
        </row>
        <row r="49">
          <cell r="C49">
            <v>17</v>
          </cell>
        </row>
        <row r="50">
          <cell r="C50">
            <v>24</v>
          </cell>
        </row>
        <row r="51">
          <cell r="C51">
            <v>12</v>
          </cell>
        </row>
        <row r="52">
          <cell r="C52">
            <v>13</v>
          </cell>
        </row>
        <row r="53">
          <cell r="C53">
            <v>17</v>
          </cell>
        </row>
        <row r="54">
          <cell r="C54">
            <v>15</v>
          </cell>
        </row>
        <row r="55">
          <cell r="C55">
            <v>28</v>
          </cell>
        </row>
        <row r="56">
          <cell r="C56">
            <v>16</v>
          </cell>
        </row>
        <row r="57">
          <cell r="C57">
            <v>12</v>
          </cell>
        </row>
        <row r="58">
          <cell r="C58">
            <v>12</v>
          </cell>
        </row>
        <row r="59">
          <cell r="C59">
            <v>20</v>
          </cell>
        </row>
        <row r="60">
          <cell r="C60">
            <v>14</v>
          </cell>
        </row>
        <row r="61">
          <cell r="C61">
            <v>21</v>
          </cell>
        </row>
        <row r="62">
          <cell r="C62">
            <v>24</v>
          </cell>
        </row>
      </sheetData>
      <sheetData sheetId="5">
        <row r="2">
          <cell r="A2">
            <v>1</v>
          </cell>
        </row>
        <row r="3">
          <cell r="A3">
            <v>1</v>
          </cell>
        </row>
        <row r="4">
          <cell r="A4">
            <v>1</v>
          </cell>
        </row>
        <row r="5">
          <cell r="A5">
            <v>1</v>
          </cell>
        </row>
        <row r="6">
          <cell r="A6">
            <v>1</v>
          </cell>
        </row>
        <row r="7">
          <cell r="A7">
            <v>1</v>
          </cell>
        </row>
        <row r="8">
          <cell r="A8">
            <v>1</v>
          </cell>
        </row>
        <row r="9">
          <cell r="A9">
            <v>2</v>
          </cell>
        </row>
        <row r="10">
          <cell r="A10">
            <v>2</v>
          </cell>
        </row>
        <row r="11">
          <cell r="A11">
            <v>2</v>
          </cell>
        </row>
        <row r="12">
          <cell r="A12">
            <v>2</v>
          </cell>
        </row>
        <row r="13">
          <cell r="A13">
            <v>2</v>
          </cell>
        </row>
        <row r="14">
          <cell r="A14">
            <v>2</v>
          </cell>
        </row>
        <row r="15">
          <cell r="A15">
            <v>2</v>
          </cell>
        </row>
        <row r="16">
          <cell r="A16">
            <v>2</v>
          </cell>
        </row>
        <row r="17">
          <cell r="A17">
            <v>2</v>
          </cell>
        </row>
        <row r="18">
          <cell r="A18">
            <v>2</v>
          </cell>
        </row>
        <row r="19">
          <cell r="A19">
            <v>2</v>
          </cell>
        </row>
        <row r="20">
          <cell r="A20">
            <v>2</v>
          </cell>
        </row>
        <row r="21">
          <cell r="A21">
            <v>3</v>
          </cell>
        </row>
        <row r="22">
          <cell r="A22">
            <v>3</v>
          </cell>
        </row>
        <row r="23">
          <cell r="A23">
            <v>3</v>
          </cell>
        </row>
        <row r="24">
          <cell r="A24">
            <v>3</v>
          </cell>
        </row>
        <row r="25">
          <cell r="A25">
            <v>3</v>
          </cell>
        </row>
        <row r="26">
          <cell r="A26">
            <v>3</v>
          </cell>
        </row>
        <row r="27">
          <cell r="A27">
            <v>4</v>
          </cell>
        </row>
        <row r="28">
          <cell r="A28">
            <v>4</v>
          </cell>
          <cell r="F28">
            <v>5.110199556541019</v>
          </cell>
          <cell r="H28">
            <v>0.9803921568627451</v>
          </cell>
          <cell r="I28">
            <v>10</v>
          </cell>
        </row>
        <row r="29">
          <cell r="A29">
            <v>4</v>
          </cell>
          <cell r="F29">
            <v>-1.8898004434589808</v>
          </cell>
          <cell r="H29">
            <v>2.941176470588235</v>
          </cell>
          <cell r="I29">
            <v>10</v>
          </cell>
        </row>
        <row r="30">
          <cell r="A30">
            <v>4</v>
          </cell>
          <cell r="F30">
            <v>-0.8898004434589808</v>
          </cell>
          <cell r="H30">
            <v>4.901960784313725</v>
          </cell>
          <cell r="I30">
            <v>10</v>
          </cell>
        </row>
        <row r="31">
          <cell r="A31">
            <v>4</v>
          </cell>
          <cell r="F31">
            <v>-2.889800443458981</v>
          </cell>
          <cell r="H31">
            <v>6.862745098039215</v>
          </cell>
          <cell r="I31">
            <v>11</v>
          </cell>
        </row>
        <row r="32">
          <cell r="A32">
            <v>4</v>
          </cell>
          <cell r="F32">
            <v>-2.889800443458981</v>
          </cell>
          <cell r="H32">
            <v>8.823529411764705</v>
          </cell>
          <cell r="I32">
            <v>11</v>
          </cell>
        </row>
        <row r="33">
          <cell r="A33">
            <v>4</v>
          </cell>
          <cell r="F33">
            <v>-2.889800443458981</v>
          </cell>
          <cell r="H33">
            <v>10.784313725490195</v>
          </cell>
          <cell r="I33">
            <v>12</v>
          </cell>
        </row>
        <row r="34">
          <cell r="A34">
            <v>5</v>
          </cell>
          <cell r="F34">
            <v>-0.8898004434589808</v>
          </cell>
          <cell r="H34">
            <v>12.745098039215685</v>
          </cell>
          <cell r="I34">
            <v>12</v>
          </cell>
        </row>
        <row r="35">
          <cell r="A35">
            <v>5</v>
          </cell>
          <cell r="F35">
            <v>-1.1450110864745024</v>
          </cell>
          <cell r="H35">
            <v>14.705882352941176</v>
          </cell>
          <cell r="I35">
            <v>12</v>
          </cell>
        </row>
        <row r="36">
          <cell r="A36">
            <v>5</v>
          </cell>
          <cell r="F36">
            <v>-0.14501108647450245</v>
          </cell>
          <cell r="H36">
            <v>16.666666666666664</v>
          </cell>
          <cell r="I36">
            <v>12</v>
          </cell>
        </row>
        <row r="37">
          <cell r="A37">
            <v>5</v>
          </cell>
          <cell r="F37">
            <v>0.8549889135254976</v>
          </cell>
          <cell r="H37">
            <v>18.627450980392155</v>
          </cell>
          <cell r="I37">
            <v>12</v>
          </cell>
        </row>
        <row r="38">
          <cell r="A38">
            <v>5</v>
          </cell>
          <cell r="F38">
            <v>3.8549889135254976</v>
          </cell>
          <cell r="H38">
            <v>20.588235294117645</v>
          </cell>
          <cell r="I38">
            <v>12</v>
          </cell>
        </row>
        <row r="39">
          <cell r="A39">
            <v>6</v>
          </cell>
          <cell r="F39">
            <v>-2.1450110864745024</v>
          </cell>
          <cell r="H39">
            <v>22.549019607843135</v>
          </cell>
          <cell r="I39">
            <v>13</v>
          </cell>
        </row>
        <row r="40">
          <cell r="A40">
            <v>6</v>
          </cell>
          <cell r="F40">
            <v>-3.1450110864745024</v>
          </cell>
          <cell r="H40">
            <v>24.509803921568626</v>
          </cell>
          <cell r="I40">
            <v>13</v>
          </cell>
        </row>
        <row r="41">
          <cell r="A41">
            <v>6</v>
          </cell>
          <cell r="F41">
            <v>-2.1450110864745024</v>
          </cell>
          <cell r="H41">
            <v>26.470588235294116</v>
          </cell>
          <cell r="I41">
            <v>13</v>
          </cell>
        </row>
        <row r="42">
          <cell r="A42">
            <v>6</v>
          </cell>
          <cell r="F42">
            <v>-0.14501108647450245</v>
          </cell>
          <cell r="H42">
            <v>28.431372549019606</v>
          </cell>
          <cell r="I42">
            <v>14</v>
          </cell>
        </row>
        <row r="43">
          <cell r="A43">
            <v>7</v>
          </cell>
          <cell r="F43">
            <v>-1.1450110864745024</v>
          </cell>
          <cell r="H43">
            <v>30.392156862745097</v>
          </cell>
          <cell r="I43">
            <v>14</v>
          </cell>
        </row>
        <row r="44">
          <cell r="A44">
            <v>7</v>
          </cell>
          <cell r="F44">
            <v>0.8549889135254976</v>
          </cell>
          <cell r="H44">
            <v>32.35294117647059</v>
          </cell>
          <cell r="I44">
            <v>14</v>
          </cell>
        </row>
        <row r="45">
          <cell r="A45">
            <v>8</v>
          </cell>
          <cell r="F45">
            <v>-2.1450110864745024</v>
          </cell>
          <cell r="H45">
            <v>34.31372549019607</v>
          </cell>
          <cell r="I45">
            <v>14</v>
          </cell>
        </row>
        <row r="46">
          <cell r="A46">
            <v>8</v>
          </cell>
          <cell r="F46">
            <v>-0.14501108647450245</v>
          </cell>
          <cell r="H46">
            <v>36.27450980392156</v>
          </cell>
          <cell r="I46">
            <v>15</v>
          </cell>
        </row>
        <row r="47">
          <cell r="A47">
            <v>8</v>
          </cell>
          <cell r="F47">
            <v>1.5997782705099777</v>
          </cell>
          <cell r="H47">
            <v>38.23529411764705</v>
          </cell>
          <cell r="I47">
            <v>15</v>
          </cell>
        </row>
        <row r="48">
          <cell r="A48">
            <v>9</v>
          </cell>
          <cell r="F48">
            <v>3.5997782705099777</v>
          </cell>
          <cell r="H48">
            <v>40.19607843137254</v>
          </cell>
          <cell r="I48">
            <v>15</v>
          </cell>
        </row>
        <row r="49">
          <cell r="A49">
            <v>10</v>
          </cell>
          <cell r="F49">
            <v>1.5997782705099777</v>
          </cell>
          <cell r="H49">
            <v>42.15686274509803</v>
          </cell>
          <cell r="I49">
            <v>15</v>
          </cell>
        </row>
        <row r="50">
          <cell r="A50">
            <v>10</v>
          </cell>
          <cell r="F50">
            <v>-0.4002217294900223</v>
          </cell>
          <cell r="H50">
            <v>44.11764705882352</v>
          </cell>
          <cell r="I50">
            <v>16</v>
          </cell>
        </row>
        <row r="51">
          <cell r="A51">
            <v>12</v>
          </cell>
          <cell r="F51">
            <v>-2.4002217294900223</v>
          </cell>
          <cell r="H51">
            <v>46.07843137254901</v>
          </cell>
          <cell r="I51">
            <v>16</v>
          </cell>
        </row>
        <row r="52">
          <cell r="A52">
            <v>13</v>
          </cell>
          <cell r="F52">
            <v>-3.4002217294900223</v>
          </cell>
          <cell r="H52">
            <v>48.0392156862745</v>
          </cell>
          <cell r="I52">
            <v>16</v>
          </cell>
        </row>
        <row r="53">
          <cell r="F53">
            <v>-0.655432372505544</v>
          </cell>
          <cell r="H53">
            <v>49.99999999999999</v>
          </cell>
          <cell r="I53">
            <v>17</v>
          </cell>
        </row>
        <row r="54">
          <cell r="F54">
            <v>-1.655432372505544</v>
          </cell>
          <cell r="H54">
            <v>51.96078431372548</v>
          </cell>
          <cell r="I54">
            <v>17</v>
          </cell>
        </row>
        <row r="55">
          <cell r="F55">
            <v>-2.655432372505544</v>
          </cell>
          <cell r="H55">
            <v>53.921568627450974</v>
          </cell>
          <cell r="I55">
            <v>17</v>
          </cell>
        </row>
        <row r="56">
          <cell r="F56">
            <v>-0.655432372505544</v>
          </cell>
          <cell r="H56">
            <v>55.882352941176464</v>
          </cell>
          <cell r="I56">
            <v>17</v>
          </cell>
        </row>
        <row r="57">
          <cell r="F57">
            <v>0.344567627494456</v>
          </cell>
          <cell r="H57">
            <v>57.843137254901954</v>
          </cell>
          <cell r="I57">
            <v>18</v>
          </cell>
        </row>
        <row r="58">
          <cell r="F58">
            <v>0.344567627494456</v>
          </cell>
          <cell r="H58">
            <v>59.803921568627445</v>
          </cell>
          <cell r="I58">
            <v>18</v>
          </cell>
        </row>
        <row r="59">
          <cell r="F59">
            <v>-0.655432372505544</v>
          </cell>
          <cell r="H59">
            <v>61.764705882352935</v>
          </cell>
          <cell r="I59">
            <v>19</v>
          </cell>
        </row>
        <row r="60">
          <cell r="F60">
            <v>3.089356984478936</v>
          </cell>
          <cell r="H60">
            <v>63.725490196078425</v>
          </cell>
          <cell r="I60">
            <v>19</v>
          </cell>
        </row>
        <row r="61">
          <cell r="F61">
            <v>4.089356984478936</v>
          </cell>
          <cell r="H61">
            <v>65.68627450980392</v>
          </cell>
          <cell r="I61">
            <v>20</v>
          </cell>
        </row>
        <row r="62">
          <cell r="F62">
            <v>2.089356984478936</v>
          </cell>
          <cell r="H62">
            <v>67.6470588235294</v>
          </cell>
          <cell r="I62">
            <v>20</v>
          </cell>
        </row>
        <row r="63">
          <cell r="F63">
            <v>2.089356984478936</v>
          </cell>
          <cell r="H63">
            <v>69.6078431372549</v>
          </cell>
          <cell r="I63">
            <v>20</v>
          </cell>
        </row>
        <row r="64">
          <cell r="F64">
            <v>6.089356984478936</v>
          </cell>
          <cell r="H64">
            <v>71.56862745098039</v>
          </cell>
          <cell r="I64">
            <v>20</v>
          </cell>
        </row>
        <row r="65">
          <cell r="F65">
            <v>2.8341463414634163</v>
          </cell>
          <cell r="H65">
            <v>73.52941176470588</v>
          </cell>
          <cell r="I65">
            <v>20</v>
          </cell>
        </row>
        <row r="66">
          <cell r="F66">
            <v>0.8341463414634163</v>
          </cell>
          <cell r="H66">
            <v>75.49019607843137</v>
          </cell>
          <cell r="I66">
            <v>21</v>
          </cell>
        </row>
        <row r="67">
          <cell r="F67">
            <v>-0.16585365853658374</v>
          </cell>
          <cell r="H67">
            <v>77.45098039215686</v>
          </cell>
          <cell r="I67">
            <v>21</v>
          </cell>
        </row>
        <row r="68">
          <cell r="F68">
            <v>1.8341463414634163</v>
          </cell>
          <cell r="H68">
            <v>79.41176470588235</v>
          </cell>
          <cell r="I68">
            <v>21</v>
          </cell>
        </row>
        <row r="69">
          <cell r="F69">
            <v>1.5789356984478928</v>
          </cell>
          <cell r="H69">
            <v>81.37254901960785</v>
          </cell>
          <cell r="I69">
            <v>22</v>
          </cell>
        </row>
        <row r="70">
          <cell r="F70">
            <v>3.578935698447893</v>
          </cell>
          <cell r="H70">
            <v>83.33333333333333</v>
          </cell>
          <cell r="I70">
            <v>22</v>
          </cell>
        </row>
        <row r="71">
          <cell r="F71">
            <v>-1.6762749445676235</v>
          </cell>
          <cell r="H71">
            <v>85.29411764705883</v>
          </cell>
          <cell r="I71">
            <v>22</v>
          </cell>
        </row>
        <row r="72">
          <cell r="F72">
            <v>0.3237250554323765</v>
          </cell>
          <cell r="H72">
            <v>87.25490196078431</v>
          </cell>
          <cell r="I72">
            <v>22</v>
          </cell>
        </row>
        <row r="73">
          <cell r="F73">
            <v>6.3237250554323765</v>
          </cell>
          <cell r="H73">
            <v>89.2156862745098</v>
          </cell>
          <cell r="I73">
            <v>23</v>
          </cell>
        </row>
        <row r="74">
          <cell r="F74">
            <v>-1.931485587583147</v>
          </cell>
          <cell r="H74">
            <v>91.17647058823529</v>
          </cell>
          <cell r="I74">
            <v>23</v>
          </cell>
        </row>
        <row r="75">
          <cell r="F75">
            <v>-4.186696230598667</v>
          </cell>
          <cell r="H75">
            <v>93.13725490196079</v>
          </cell>
          <cell r="I75">
            <v>24</v>
          </cell>
        </row>
        <row r="76">
          <cell r="F76">
            <v>-1.1866962305986668</v>
          </cell>
          <cell r="H76">
            <v>95.09803921568627</v>
          </cell>
          <cell r="I76">
            <v>24</v>
          </cell>
        </row>
        <row r="77">
          <cell r="F77">
            <v>-3.6971175166297066</v>
          </cell>
          <cell r="H77">
            <v>97.05882352941177</v>
          </cell>
          <cell r="I77">
            <v>25</v>
          </cell>
        </row>
        <row r="78">
          <cell r="F78">
            <v>-2.9523281596452264</v>
          </cell>
          <cell r="H78">
            <v>99.01960784313725</v>
          </cell>
          <cell r="I78">
            <v>28</v>
          </cell>
        </row>
      </sheetData>
      <sheetData sheetId="13">
        <row r="3">
          <cell r="F3">
            <v>11</v>
          </cell>
          <cell r="G3">
            <v>18</v>
          </cell>
        </row>
        <row r="4">
          <cell r="F4">
            <v>13</v>
          </cell>
          <cell r="G4">
            <v>20</v>
          </cell>
        </row>
        <row r="5">
          <cell r="F5">
            <v>17</v>
          </cell>
          <cell r="G5">
            <v>12</v>
          </cell>
        </row>
        <row r="6">
          <cell r="F6">
            <v>21</v>
          </cell>
          <cell r="G6">
            <v>13</v>
          </cell>
        </row>
        <row r="7">
          <cell r="F7">
            <v>14</v>
          </cell>
        </row>
        <row r="8">
          <cell r="F8">
            <v>12</v>
          </cell>
        </row>
        <row r="9">
          <cell r="F9">
            <v>15</v>
          </cell>
        </row>
        <row r="10">
          <cell r="F10">
            <v>19</v>
          </cell>
        </row>
        <row r="11">
          <cell r="F11">
            <v>18</v>
          </cell>
        </row>
        <row r="12">
          <cell r="F12">
            <v>25</v>
          </cell>
        </row>
        <row r="13">
          <cell r="F13">
            <v>20</v>
          </cell>
        </row>
        <row r="14">
          <cell r="F14">
            <v>22</v>
          </cell>
        </row>
        <row r="15">
          <cell r="F15">
            <v>16</v>
          </cell>
        </row>
        <row r="16">
          <cell r="F16">
            <v>15</v>
          </cell>
        </row>
        <row r="17">
          <cell r="F17">
            <v>17</v>
          </cell>
        </row>
        <row r="18">
          <cell r="F18">
            <v>15</v>
          </cell>
        </row>
        <row r="19">
          <cell r="F19">
            <v>10</v>
          </cell>
        </row>
        <row r="20">
          <cell r="F20">
            <v>22</v>
          </cell>
        </row>
        <row r="21">
          <cell r="F21">
            <v>22</v>
          </cell>
        </row>
        <row r="22">
          <cell r="F22">
            <v>11</v>
          </cell>
        </row>
        <row r="23">
          <cell r="F23">
            <v>14</v>
          </cell>
        </row>
        <row r="24">
          <cell r="F24">
            <v>20</v>
          </cell>
        </row>
        <row r="25">
          <cell r="F25">
            <v>23</v>
          </cell>
        </row>
        <row r="26">
          <cell r="F26">
            <v>21</v>
          </cell>
        </row>
        <row r="27">
          <cell r="F27">
            <v>12</v>
          </cell>
        </row>
        <row r="28">
          <cell r="F28">
            <v>13</v>
          </cell>
        </row>
        <row r="29">
          <cell r="F29">
            <v>10</v>
          </cell>
        </row>
        <row r="30">
          <cell r="F30">
            <v>16</v>
          </cell>
        </row>
        <row r="31">
          <cell r="F31">
            <v>22</v>
          </cell>
        </row>
        <row r="32">
          <cell r="F32">
            <v>14</v>
          </cell>
        </row>
        <row r="33">
          <cell r="F33">
            <v>10</v>
          </cell>
        </row>
        <row r="34">
          <cell r="F34">
            <v>19</v>
          </cell>
        </row>
        <row r="35">
          <cell r="F35">
            <v>20</v>
          </cell>
        </row>
        <row r="36">
          <cell r="F36">
            <v>23</v>
          </cell>
        </row>
        <row r="37">
          <cell r="F37">
            <v>17</v>
          </cell>
        </row>
        <row r="38">
          <cell r="F38">
            <v>24</v>
          </cell>
        </row>
        <row r="39">
          <cell r="F39">
            <v>12</v>
          </cell>
        </row>
        <row r="40">
          <cell r="F40">
            <v>17</v>
          </cell>
        </row>
        <row r="41">
          <cell r="F41">
            <v>15</v>
          </cell>
        </row>
        <row r="42">
          <cell r="F42">
            <v>28</v>
          </cell>
        </row>
        <row r="43">
          <cell r="F43">
            <v>16</v>
          </cell>
        </row>
        <row r="44">
          <cell r="F44">
            <v>12</v>
          </cell>
        </row>
        <row r="45">
          <cell r="F45">
            <v>12</v>
          </cell>
        </row>
        <row r="46">
          <cell r="F46">
            <v>20</v>
          </cell>
        </row>
        <row r="47">
          <cell r="F47">
            <v>14</v>
          </cell>
        </row>
        <row r="48">
          <cell r="F48">
            <v>21</v>
          </cell>
        </row>
        <row r="49">
          <cell r="F49">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3.vml" /><Relationship Id="rId4" Type="http://schemas.openxmlformats.org/officeDocument/2006/relationships/drawing" Target="../drawings/drawing8.xml" /><Relationship Id="rId5"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15" sqref="M15"/>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F11" sqref="F11"/>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Equation.3" shapeId="4759579" r:id="rId1"/>
  </oleObjects>
</worksheet>
</file>

<file path=xl/worksheets/sheet11.xml><?xml version="1.0" encoding="utf-8"?>
<worksheet xmlns="http://schemas.openxmlformats.org/spreadsheetml/2006/main" xmlns:r="http://schemas.openxmlformats.org/officeDocument/2006/relationships">
  <dimension ref="A14:N23"/>
  <sheetViews>
    <sheetView zoomScalePageLayoutView="0" workbookViewId="0" topLeftCell="A1">
      <selection activeCell="H29" sqref="H29"/>
    </sheetView>
  </sheetViews>
  <sheetFormatPr defaultColWidth="9.140625" defaultRowHeight="12.75"/>
  <cols>
    <col min="1" max="1" width="7.421875" style="0" customWidth="1"/>
    <col min="2" max="2" width="9.140625" style="17" customWidth="1"/>
    <col min="3" max="3" width="10.421875" style="17" customWidth="1"/>
    <col min="4" max="4" width="5.00390625" style="17" customWidth="1"/>
    <col min="5" max="5" width="5.8515625" style="17" customWidth="1"/>
    <col min="6" max="7" width="10.28125" style="0" customWidth="1"/>
    <col min="8" max="9" width="11.8515625" style="0" customWidth="1"/>
  </cols>
  <sheetData>
    <row r="2" s="27" customFormat="1" ht="15"/>
    <row r="14" spans="1:2" ht="12.75">
      <c r="A14" s="5">
        <f>TINV(0.05,10)</f>
        <v>2.2281388519862744</v>
      </c>
      <c r="B14" s="16" t="s">
        <v>16</v>
      </c>
    </row>
    <row r="16" ht="13.5" thickBot="1"/>
    <row r="17" spans="1:9" s="32" customFormat="1" ht="12.75">
      <c r="A17" s="3"/>
      <c r="B17" s="6" t="s">
        <v>17</v>
      </c>
      <c r="C17" s="18" t="s">
        <v>5</v>
      </c>
      <c r="D17" s="18" t="s">
        <v>18</v>
      </c>
      <c r="E17" s="18" t="s">
        <v>19</v>
      </c>
      <c r="F17" s="24" t="s">
        <v>20</v>
      </c>
      <c r="G17" s="24" t="s">
        <v>21</v>
      </c>
      <c r="H17" s="29" t="s">
        <v>22</v>
      </c>
      <c r="I17" s="29" t="s">
        <v>23</v>
      </c>
    </row>
    <row r="18" spans="1:9" ht="12.75">
      <c r="A18" s="1" t="s">
        <v>24</v>
      </c>
      <c r="B18" s="22">
        <v>67.38603179447423</v>
      </c>
      <c r="C18" s="19">
        <v>6.151269942793179</v>
      </c>
      <c r="D18" s="19">
        <v>10.95481622838283</v>
      </c>
      <c r="E18" s="21">
        <v>7.324988149098069E-18</v>
      </c>
      <c r="F18" s="25">
        <v>55.15355385595319</v>
      </c>
      <c r="G18" s="25">
        <v>79.61850973299528</v>
      </c>
      <c r="H18" s="30">
        <v>57.15525495085972</v>
      </c>
      <c r="I18" s="30">
        <v>77.61680863808874</v>
      </c>
    </row>
    <row r="19" spans="1:14" ht="12.75">
      <c r="A19" s="1" t="s">
        <v>25</v>
      </c>
      <c r="B19" s="22">
        <v>6.062385018108201</v>
      </c>
      <c r="C19" s="19">
        <v>1.797755807464827</v>
      </c>
      <c r="D19" s="19">
        <v>3.372196041829119</v>
      </c>
      <c r="E19" s="21">
        <v>0.0011293778970155985</v>
      </c>
      <c r="F19" s="25">
        <v>2.4873495444291067</v>
      </c>
      <c r="G19" s="25">
        <v>9.637420491787296</v>
      </c>
      <c r="H19" s="30">
        <v>3.0723620380513395</v>
      </c>
      <c r="I19" s="30">
        <v>9.052407998165062</v>
      </c>
      <c r="N19" s="28"/>
    </row>
    <row r="20" spans="1:9" ht="12.75">
      <c r="A20" s="1" t="s">
        <v>26</v>
      </c>
      <c r="B20" s="22">
        <v>4.7573554812861705</v>
      </c>
      <c r="C20" s="19">
        <v>1.680286985585643</v>
      </c>
      <c r="D20" s="19">
        <v>2.831275563101534</v>
      </c>
      <c r="E20" s="21">
        <v>0.005800504718959899</v>
      </c>
      <c r="F20" s="25">
        <v>1.4159197009166973</v>
      </c>
      <c r="G20" s="25">
        <v>8.098791261655643</v>
      </c>
      <c r="H20" s="30">
        <v>1.9627063531176097</v>
      </c>
      <c r="I20" s="30">
        <v>7.552004609454731</v>
      </c>
    </row>
    <row r="21" spans="1:9" ht="12.75">
      <c r="A21" s="1" t="s">
        <v>27</v>
      </c>
      <c r="B21" s="22">
        <v>0.382351515930951</v>
      </c>
      <c r="C21" s="19">
        <v>3.805201934528345</v>
      </c>
      <c r="D21" s="19">
        <v>0.10048126814545612</v>
      </c>
      <c r="E21" s="19">
        <v>0.920201692811666</v>
      </c>
      <c r="F21" s="25">
        <v>-7.184711732572728</v>
      </c>
      <c r="G21" s="25">
        <v>7.94941476443463</v>
      </c>
      <c r="H21" s="30">
        <v>-5.9464508613180405</v>
      </c>
      <c r="I21" s="30">
        <v>6.711153893179943</v>
      </c>
    </row>
    <row r="22" spans="1:9" ht="12.75">
      <c r="A22" s="1" t="s">
        <v>28</v>
      </c>
      <c r="B22" s="22">
        <v>2.131622173953833</v>
      </c>
      <c r="C22" s="19">
        <v>4.035631147762096</v>
      </c>
      <c r="D22" s="19">
        <v>0.5282004464495955</v>
      </c>
      <c r="E22" s="19">
        <v>0.5987529148128151</v>
      </c>
      <c r="F22" s="25">
        <v>-5.893674950397717</v>
      </c>
      <c r="G22" s="25">
        <v>10.156919298305382</v>
      </c>
      <c r="H22" s="30">
        <v>-4.580429496655497</v>
      </c>
      <c r="I22" s="30">
        <v>8.843673844563163</v>
      </c>
    </row>
    <row r="23" spans="1:9" ht="13.5" thickBot="1">
      <c r="A23" s="2" t="s">
        <v>29</v>
      </c>
      <c r="B23" s="23">
        <v>-3.093785381912401</v>
      </c>
      <c r="C23" s="20">
        <v>4.564967624636343</v>
      </c>
      <c r="D23" s="20">
        <v>-0.677723400537558</v>
      </c>
      <c r="E23" s="20">
        <v>0.49980959643846457</v>
      </c>
      <c r="F23" s="26">
        <v>-12.17172640510713</v>
      </c>
      <c r="G23" s="26">
        <v>5.984155641282328</v>
      </c>
      <c r="H23" s="31">
        <v>-10.686228162073077</v>
      </c>
      <c r="I23" s="31">
        <v>4.498657398248275</v>
      </c>
    </row>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12:E22"/>
  <sheetViews>
    <sheetView zoomScalePageLayoutView="0" workbookViewId="0" topLeftCell="A1">
      <selection activeCell="C22" sqref="C22"/>
    </sheetView>
  </sheetViews>
  <sheetFormatPr defaultColWidth="9.140625" defaultRowHeight="12.75"/>
  <cols>
    <col min="3" max="3" width="16.57421875" style="0" customWidth="1"/>
  </cols>
  <sheetData>
    <row r="11" ht="13.5" thickBot="1"/>
    <row r="12" spans="1:5" ht="12.75">
      <c r="A12" s="7"/>
      <c r="B12" s="8" t="s">
        <v>17</v>
      </c>
      <c r="C12" s="7" t="s">
        <v>5</v>
      </c>
      <c r="D12" s="7" t="s">
        <v>18</v>
      </c>
      <c r="E12" s="13" t="s">
        <v>19</v>
      </c>
    </row>
    <row r="13" spans="1:5" ht="12.75">
      <c r="A13" s="9" t="s">
        <v>24</v>
      </c>
      <c r="B13" s="9">
        <v>67.38603179447423</v>
      </c>
      <c r="C13" s="11">
        <v>6.151269942793179</v>
      </c>
      <c r="D13" s="9">
        <v>10.95481622838283</v>
      </c>
      <c r="E13" s="4">
        <v>7.324988149098069E-18</v>
      </c>
    </row>
    <row r="14" spans="1:5" ht="12.75">
      <c r="A14" s="9" t="s">
        <v>25</v>
      </c>
      <c r="B14" s="9">
        <v>6.062385018108201</v>
      </c>
      <c r="C14" s="11">
        <v>1.797755807464827</v>
      </c>
      <c r="D14" s="9">
        <v>3.372196041829119</v>
      </c>
      <c r="E14" s="4">
        <v>0.0011293778970155985</v>
      </c>
    </row>
    <row r="15" spans="1:5" ht="12.75">
      <c r="A15" s="9" t="s">
        <v>26</v>
      </c>
      <c r="B15" s="9">
        <v>4.7573554812861705</v>
      </c>
      <c r="C15" s="11">
        <v>1.680286985585643</v>
      </c>
      <c r="D15" s="9">
        <v>2.831275563101534</v>
      </c>
      <c r="E15" s="4">
        <v>0.005800504718959899</v>
      </c>
    </row>
    <row r="16" spans="1:5" ht="12.75">
      <c r="A16" s="9" t="s">
        <v>27</v>
      </c>
      <c r="B16" s="9">
        <v>0.382351515930951</v>
      </c>
      <c r="C16" s="11">
        <v>3.805201934528345</v>
      </c>
      <c r="D16" s="9">
        <v>0.10048126814545612</v>
      </c>
      <c r="E16" s="14">
        <v>0.920201692811666</v>
      </c>
    </row>
    <row r="17" spans="1:5" ht="12.75">
      <c r="A17" s="9" t="s">
        <v>28</v>
      </c>
      <c r="B17" s="9">
        <v>2.131622173953833</v>
      </c>
      <c r="C17" s="11">
        <v>4.035631147762096</v>
      </c>
      <c r="D17" s="9">
        <v>0.5282004464495955</v>
      </c>
      <c r="E17" s="14">
        <v>0.5987529148128151</v>
      </c>
    </row>
    <row r="18" spans="1:5" ht="13.5" thickBot="1">
      <c r="A18" s="10" t="s">
        <v>29</v>
      </c>
      <c r="B18" s="10">
        <v>-3.093785381912401</v>
      </c>
      <c r="C18" s="12">
        <v>4.564967624636343</v>
      </c>
      <c r="D18" s="10">
        <v>-0.677723400537558</v>
      </c>
      <c r="E18" s="15">
        <v>0.49980959643846457</v>
      </c>
    </row>
    <row r="22" ht="12.75">
      <c r="C22" s="34" t="s">
        <v>30</v>
      </c>
    </row>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L78"/>
  <sheetViews>
    <sheetView zoomScalePageLayoutView="0" workbookViewId="0" topLeftCell="A1">
      <selection activeCell="G10" sqref="G10"/>
    </sheetView>
  </sheetViews>
  <sheetFormatPr defaultColWidth="9.140625" defaultRowHeight="12.75"/>
  <cols>
    <col min="1" max="3" width="9.140625" style="35" customWidth="1"/>
    <col min="4" max="4" width="22.7109375" style="35" customWidth="1"/>
    <col min="5" max="5" width="13.00390625" style="35" customWidth="1"/>
    <col min="6" max="6" width="17.00390625" style="35" customWidth="1"/>
    <col min="7" max="7" width="9.140625" style="35" customWidth="1"/>
    <col min="8" max="8" width="10.8515625" style="35" customWidth="1"/>
    <col min="9" max="9" width="11.00390625" style="35" customWidth="1"/>
    <col min="10" max="16384" width="9.140625" style="35" customWidth="1"/>
  </cols>
  <sheetData>
    <row r="1" spans="1:4" ht="26.25">
      <c r="A1" s="53" t="s">
        <v>66</v>
      </c>
      <c r="B1" s="54" t="s">
        <v>65</v>
      </c>
      <c r="D1" s="55" t="s">
        <v>67</v>
      </c>
    </row>
    <row r="2" spans="1:4" ht="26.25">
      <c r="A2" s="53">
        <v>1</v>
      </c>
      <c r="B2" s="54">
        <v>18</v>
      </c>
      <c r="D2" s="55" t="s">
        <v>68</v>
      </c>
    </row>
    <row r="3" spans="1:9" ht="15.75">
      <c r="A3" s="53">
        <v>1</v>
      </c>
      <c r="B3" s="54">
        <v>11</v>
      </c>
      <c r="D3" s="42" t="s">
        <v>69</v>
      </c>
      <c r="I3" s="42">
        <f>_xlfn.T.INV(0.9,49)</f>
        <v>1.2990687847477498</v>
      </c>
    </row>
    <row r="4" spans="1:12" ht="15.75">
      <c r="A4" s="53">
        <v>1</v>
      </c>
      <c r="B4" s="54">
        <v>12</v>
      </c>
      <c r="D4" s="42" t="s">
        <v>0</v>
      </c>
      <c r="E4" s="42"/>
      <c r="F4" s="42"/>
      <c r="G4" s="42"/>
      <c r="H4" s="42"/>
      <c r="I4" s="42"/>
      <c r="J4" s="42"/>
      <c r="K4" s="42"/>
      <c r="L4" s="42"/>
    </row>
    <row r="5" spans="1:12" ht="16.5" thickBot="1">
      <c r="A5" s="53">
        <v>1</v>
      </c>
      <c r="B5" s="54">
        <v>10</v>
      </c>
      <c r="D5" s="42"/>
      <c r="E5" s="42"/>
      <c r="F5" s="42"/>
      <c r="G5" s="42"/>
      <c r="H5" s="42"/>
      <c r="I5" s="42"/>
      <c r="J5" s="42"/>
      <c r="K5" s="42"/>
      <c r="L5" s="42"/>
    </row>
    <row r="6" spans="1:12" ht="15.75">
      <c r="A6" s="53">
        <v>1</v>
      </c>
      <c r="B6" s="54">
        <v>10</v>
      </c>
      <c r="D6" s="52" t="s">
        <v>1</v>
      </c>
      <c r="E6" s="52"/>
      <c r="F6" s="42"/>
      <c r="G6" s="42"/>
      <c r="H6" s="42"/>
      <c r="I6" s="42"/>
      <c r="J6" s="42"/>
      <c r="K6" s="42"/>
      <c r="L6" s="42"/>
    </row>
    <row r="7" spans="1:12" ht="15.75">
      <c r="A7" s="53">
        <v>1</v>
      </c>
      <c r="B7" s="54">
        <v>10</v>
      </c>
      <c r="D7" s="45" t="s">
        <v>2</v>
      </c>
      <c r="E7" s="45">
        <v>0.8224058401402026</v>
      </c>
      <c r="F7" s="42"/>
      <c r="G7" s="42"/>
      <c r="H7" s="42"/>
      <c r="I7" s="42"/>
      <c r="J7" s="42"/>
      <c r="K7" s="42"/>
      <c r="L7" s="42"/>
    </row>
    <row r="8" spans="1:12" ht="15.75">
      <c r="A8" s="53">
        <v>1</v>
      </c>
      <c r="B8" s="54">
        <v>12</v>
      </c>
      <c r="D8" s="45" t="s">
        <v>3</v>
      </c>
      <c r="E8" s="45">
        <v>0.6763513658967124</v>
      </c>
      <c r="F8" s="42" t="s">
        <v>70</v>
      </c>
      <c r="G8" s="42"/>
      <c r="H8" s="42"/>
      <c r="I8" s="42"/>
      <c r="J8" s="42"/>
      <c r="K8" s="42"/>
      <c r="L8" s="42"/>
    </row>
    <row r="9" spans="1:12" ht="15.75">
      <c r="A9" s="53">
        <v>2</v>
      </c>
      <c r="B9" s="54">
        <v>13</v>
      </c>
      <c r="D9" s="45" t="s">
        <v>4</v>
      </c>
      <c r="E9" s="45">
        <v>0.6697462917313393</v>
      </c>
      <c r="F9" s="42"/>
      <c r="G9" s="42"/>
      <c r="H9" s="42"/>
      <c r="I9" s="42"/>
      <c r="J9" s="42"/>
      <c r="K9" s="42"/>
      <c r="L9" s="42"/>
    </row>
    <row r="10" spans="1:12" ht="15.75">
      <c r="A10" s="53">
        <v>2</v>
      </c>
      <c r="B10" s="54">
        <v>14</v>
      </c>
      <c r="D10" s="45" t="s">
        <v>5</v>
      </c>
      <c r="E10" s="45">
        <v>2.6082995208247097</v>
      </c>
      <c r="G10" s="42"/>
      <c r="H10" s="42"/>
      <c r="I10" s="42"/>
      <c r="J10" s="42"/>
      <c r="K10" s="42"/>
      <c r="L10" s="42"/>
    </row>
    <row r="11" spans="1:12" ht="16.5" thickBot="1">
      <c r="A11" s="53">
        <v>2</v>
      </c>
      <c r="B11" s="54">
        <v>15</v>
      </c>
      <c r="D11" s="47" t="s">
        <v>6</v>
      </c>
      <c r="E11" s="47">
        <v>51</v>
      </c>
      <c r="F11" s="42"/>
      <c r="H11" s="42"/>
      <c r="I11" s="42"/>
      <c r="J11" s="42"/>
      <c r="K11" s="42"/>
      <c r="L11" s="42"/>
    </row>
    <row r="12" spans="1:12" ht="15.75">
      <c r="A12" s="53">
        <v>2</v>
      </c>
      <c r="B12" s="54">
        <v>18</v>
      </c>
      <c r="D12" s="42"/>
      <c r="E12" s="42"/>
      <c r="F12" s="64">
        <f>H21/2</f>
        <v>6.781573589484651E-14</v>
      </c>
      <c r="G12" s="64" t="s">
        <v>117</v>
      </c>
      <c r="H12" s="64"/>
      <c r="I12" s="64"/>
      <c r="J12" s="64"/>
      <c r="K12" s="42"/>
      <c r="L12" s="42"/>
    </row>
    <row r="13" spans="1:12" ht="16.5" thickBot="1">
      <c r="A13" s="53">
        <v>2</v>
      </c>
      <c r="B13" s="54">
        <v>12</v>
      </c>
      <c r="D13" s="42" t="s">
        <v>7</v>
      </c>
      <c r="E13" s="42"/>
      <c r="F13" s="42"/>
      <c r="G13" s="42"/>
      <c r="H13" s="42"/>
      <c r="I13" s="42"/>
      <c r="J13" s="42"/>
      <c r="K13" s="42"/>
      <c r="L13" s="42"/>
    </row>
    <row r="14" spans="1:12" ht="15.75">
      <c r="A14" s="53">
        <v>2</v>
      </c>
      <c r="B14" s="54">
        <v>11</v>
      </c>
      <c r="D14" s="56"/>
      <c r="E14" s="56" t="s">
        <v>8</v>
      </c>
      <c r="F14" s="56" t="s">
        <v>9</v>
      </c>
      <c r="G14" s="56" t="s">
        <v>10</v>
      </c>
      <c r="H14" s="56" t="s">
        <v>11</v>
      </c>
      <c r="I14" s="57" t="s">
        <v>12</v>
      </c>
      <c r="J14" s="42"/>
      <c r="K14" s="42"/>
      <c r="L14" s="42"/>
    </row>
    <row r="15" spans="1:12" ht="15.75">
      <c r="A15" s="53">
        <v>2</v>
      </c>
      <c r="B15" s="54">
        <v>12</v>
      </c>
      <c r="D15" s="45" t="s">
        <v>13</v>
      </c>
      <c r="E15" s="45">
        <v>1</v>
      </c>
      <c r="F15" s="45">
        <v>696.6419068736138</v>
      </c>
      <c r="G15" s="45">
        <v>696.6419068736138</v>
      </c>
      <c r="H15" s="45">
        <v>102.39875419453307</v>
      </c>
      <c r="I15" s="45">
        <v>1.3563147178969303E-13</v>
      </c>
      <c r="J15" s="42"/>
      <c r="K15" s="42"/>
      <c r="L15" s="42"/>
    </row>
    <row r="16" spans="1:12" ht="15.75">
      <c r="A16" s="53">
        <v>2</v>
      </c>
      <c r="B16" s="54">
        <v>14</v>
      </c>
      <c r="D16" s="45" t="s">
        <v>14</v>
      </c>
      <c r="E16" s="45">
        <v>49</v>
      </c>
      <c r="F16" s="45">
        <v>333.3580931263861</v>
      </c>
      <c r="G16" s="45">
        <v>6.803226390334411</v>
      </c>
      <c r="H16" s="45"/>
      <c r="I16" s="45"/>
      <c r="J16" s="42"/>
      <c r="K16" s="42"/>
      <c r="L16" s="42"/>
    </row>
    <row r="17" spans="1:12" ht="16.5" thickBot="1">
      <c r="A17" s="53">
        <v>2</v>
      </c>
      <c r="B17" s="54">
        <v>13</v>
      </c>
      <c r="D17" s="47" t="s">
        <v>15</v>
      </c>
      <c r="E17" s="47">
        <v>50</v>
      </c>
      <c r="F17" s="47">
        <v>1030</v>
      </c>
      <c r="G17" s="47"/>
      <c r="H17" s="47"/>
      <c r="I17" s="47"/>
      <c r="J17" s="42"/>
      <c r="K17" s="42"/>
      <c r="L17" s="42"/>
    </row>
    <row r="18" spans="1:12" ht="16.5" thickBot="1">
      <c r="A18" s="53">
        <v>2</v>
      </c>
      <c r="B18" s="54">
        <v>15</v>
      </c>
      <c r="D18" s="42"/>
      <c r="E18" s="42"/>
      <c r="F18" s="42"/>
      <c r="G18" s="42"/>
      <c r="H18" s="42"/>
      <c r="I18" s="42"/>
      <c r="J18" s="42"/>
      <c r="K18" s="42"/>
      <c r="L18" s="42"/>
    </row>
    <row r="19" spans="1:12" ht="15.75">
      <c r="A19" s="53">
        <v>2</v>
      </c>
      <c r="B19" s="54">
        <v>12</v>
      </c>
      <c r="D19" s="56"/>
      <c r="E19" s="56" t="s">
        <v>17</v>
      </c>
      <c r="F19" s="56" t="s">
        <v>5</v>
      </c>
      <c r="G19" s="56" t="s">
        <v>18</v>
      </c>
      <c r="H19" s="56" t="s">
        <v>19</v>
      </c>
      <c r="I19" s="56" t="s">
        <v>20</v>
      </c>
      <c r="J19" s="56" t="s">
        <v>21</v>
      </c>
      <c r="K19" s="56" t="s">
        <v>22</v>
      </c>
      <c r="L19" s="56" t="s">
        <v>23</v>
      </c>
    </row>
    <row r="20" spans="1:12" ht="15.75">
      <c r="A20" s="53">
        <v>2</v>
      </c>
      <c r="B20" s="54">
        <v>14</v>
      </c>
      <c r="D20" s="45" t="s">
        <v>24</v>
      </c>
      <c r="E20" s="45">
        <v>11.634589800443461</v>
      </c>
      <c r="F20" s="45">
        <v>0.6438394072094437</v>
      </c>
      <c r="G20" s="45">
        <v>18.070639464071636</v>
      </c>
      <c r="H20" s="45">
        <v>2.5954741212480548E-23</v>
      </c>
      <c r="I20" s="45">
        <v>10.340746071027395</v>
      </c>
      <c r="J20" s="45">
        <v>12.928433529859527</v>
      </c>
      <c r="K20" s="45">
        <v>10.555160267584563</v>
      </c>
      <c r="L20" s="45">
        <v>12.714019333302359</v>
      </c>
    </row>
    <row r="21" spans="1:12" ht="16.5" thickBot="1">
      <c r="A21" s="53">
        <v>3</v>
      </c>
      <c r="B21" s="54">
        <v>17</v>
      </c>
      <c r="D21" s="47" t="s">
        <v>66</v>
      </c>
      <c r="E21" s="47">
        <v>1.2552106430155205</v>
      </c>
      <c r="F21" s="47">
        <v>0.12404214753038266</v>
      </c>
      <c r="G21" s="47">
        <v>10.119226956370387</v>
      </c>
      <c r="H21" s="58">
        <v>1.3563147178969303E-13</v>
      </c>
      <c r="I21" s="47">
        <v>1.0059386149781318</v>
      </c>
      <c r="J21" s="47">
        <v>1.5044826710529093</v>
      </c>
      <c r="K21" s="47">
        <v>1.0472476698513462</v>
      </c>
      <c r="L21" s="47">
        <v>1.4631736161796949</v>
      </c>
    </row>
    <row r="22" spans="1:12" ht="15.75">
      <c r="A22" s="53">
        <v>3</v>
      </c>
      <c r="B22" s="54">
        <v>19</v>
      </c>
      <c r="D22" s="42"/>
      <c r="E22" s="42"/>
      <c r="F22" s="42"/>
      <c r="G22" s="42"/>
      <c r="H22" s="59" t="s">
        <v>71</v>
      </c>
      <c r="I22" s="42"/>
      <c r="J22" s="42"/>
      <c r="K22" s="42"/>
      <c r="L22" s="42"/>
    </row>
    <row r="23" spans="1:12" ht="15.75">
      <c r="A23" s="53">
        <v>3</v>
      </c>
      <c r="B23" s="54">
        <v>17</v>
      </c>
      <c r="D23" s="42"/>
      <c r="E23" s="42"/>
      <c r="F23" s="42"/>
      <c r="G23" s="42"/>
      <c r="H23" s="42"/>
      <c r="I23" s="42"/>
      <c r="J23" s="42"/>
      <c r="K23" s="42"/>
      <c r="L23" s="42"/>
    </row>
    <row r="24" spans="1:2" ht="12.75">
      <c r="A24" s="53">
        <v>3</v>
      </c>
      <c r="B24" s="54">
        <v>15</v>
      </c>
    </row>
    <row r="25" spans="1:8" ht="12.75">
      <c r="A25" s="53">
        <v>3</v>
      </c>
      <c r="B25" s="54">
        <v>13</v>
      </c>
      <c r="D25" s="35" t="s">
        <v>72</v>
      </c>
      <c r="H25" s="35" t="s">
        <v>73</v>
      </c>
    </row>
    <row r="26" spans="1:2" ht="13.5" thickBot="1">
      <c r="A26" s="53">
        <v>3</v>
      </c>
      <c r="B26" s="54">
        <v>12</v>
      </c>
    </row>
    <row r="27" spans="1:9" ht="12.75">
      <c r="A27" s="53">
        <v>4</v>
      </c>
      <c r="B27" s="54">
        <v>16</v>
      </c>
      <c r="D27" s="41" t="s">
        <v>74</v>
      </c>
      <c r="E27" s="41" t="s">
        <v>75</v>
      </c>
      <c r="F27" s="41" t="s">
        <v>76</v>
      </c>
      <c r="H27" s="41" t="s">
        <v>77</v>
      </c>
      <c r="I27" s="41" t="s">
        <v>65</v>
      </c>
    </row>
    <row r="28" spans="1:9" ht="12.75">
      <c r="A28" s="53">
        <v>4</v>
      </c>
      <c r="B28" s="54">
        <v>15</v>
      </c>
      <c r="D28" s="38">
        <v>1</v>
      </c>
      <c r="E28" s="38">
        <v>12.88980044345898</v>
      </c>
      <c r="F28" s="38">
        <v>5.110199556541019</v>
      </c>
      <c r="H28" s="38">
        <v>0.9803921568627451</v>
      </c>
      <c r="I28" s="38">
        <v>10</v>
      </c>
    </row>
    <row r="29" spans="1:9" ht="12.75">
      <c r="A29" s="53">
        <v>4</v>
      </c>
      <c r="B29" s="54">
        <v>14</v>
      </c>
      <c r="D29" s="38">
        <v>2</v>
      </c>
      <c r="E29" s="38">
        <v>12.88980044345898</v>
      </c>
      <c r="F29" s="38">
        <v>-1.8898004434589808</v>
      </c>
      <c r="H29" s="38">
        <v>2.941176470588235</v>
      </c>
      <c r="I29" s="38">
        <v>10</v>
      </c>
    </row>
    <row r="30" spans="1:9" ht="12.75">
      <c r="A30" s="53">
        <v>4</v>
      </c>
      <c r="B30" s="54">
        <v>16</v>
      </c>
      <c r="D30" s="38">
        <v>3</v>
      </c>
      <c r="E30" s="38">
        <v>12.88980044345898</v>
      </c>
      <c r="F30" s="38">
        <v>-0.8898004434589808</v>
      </c>
      <c r="H30" s="38">
        <v>4.901960784313725</v>
      </c>
      <c r="I30" s="38">
        <v>10</v>
      </c>
    </row>
    <row r="31" spans="1:9" ht="12.75">
      <c r="A31" s="53">
        <v>4</v>
      </c>
      <c r="B31" s="54">
        <v>17</v>
      </c>
      <c r="D31" s="38">
        <v>4</v>
      </c>
      <c r="E31" s="38">
        <v>12.88980044345898</v>
      </c>
      <c r="F31" s="38">
        <v>-2.889800443458981</v>
      </c>
      <c r="H31" s="38">
        <v>6.862745098039215</v>
      </c>
      <c r="I31" s="38">
        <v>11</v>
      </c>
    </row>
    <row r="32" spans="1:9" ht="12.75">
      <c r="A32" s="53">
        <v>4</v>
      </c>
      <c r="B32" s="54">
        <v>17</v>
      </c>
      <c r="D32" s="38">
        <v>5</v>
      </c>
      <c r="E32" s="38">
        <v>12.88980044345898</v>
      </c>
      <c r="F32" s="38">
        <v>-2.889800443458981</v>
      </c>
      <c r="H32" s="38">
        <v>8.823529411764705</v>
      </c>
      <c r="I32" s="38">
        <v>11</v>
      </c>
    </row>
    <row r="33" spans="1:9" ht="12.75">
      <c r="A33" s="53">
        <v>4</v>
      </c>
      <c r="B33" s="54">
        <v>16</v>
      </c>
      <c r="D33" s="38">
        <v>6</v>
      </c>
      <c r="E33" s="38">
        <v>12.88980044345898</v>
      </c>
      <c r="F33" s="38">
        <v>-2.889800443458981</v>
      </c>
      <c r="H33" s="38">
        <v>10.784313725490195</v>
      </c>
      <c r="I33" s="38">
        <v>12</v>
      </c>
    </row>
    <row r="34" spans="1:9" ht="12.75">
      <c r="A34" s="53">
        <v>5</v>
      </c>
      <c r="B34" s="54">
        <v>21</v>
      </c>
      <c r="D34" s="38">
        <v>7</v>
      </c>
      <c r="E34" s="38">
        <v>12.88980044345898</v>
      </c>
      <c r="F34" s="38">
        <v>-0.8898004434589808</v>
      </c>
      <c r="H34" s="38">
        <v>12.745098039215685</v>
      </c>
      <c r="I34" s="38">
        <v>12</v>
      </c>
    </row>
    <row r="35" spans="1:9" ht="12.75">
      <c r="A35" s="53">
        <v>5</v>
      </c>
      <c r="B35" s="54">
        <v>22</v>
      </c>
      <c r="D35" s="38">
        <v>8</v>
      </c>
      <c r="E35" s="38">
        <v>14.145011086474502</v>
      </c>
      <c r="F35" s="38">
        <v>-1.1450110864745024</v>
      </c>
      <c r="H35" s="38">
        <v>14.705882352941176</v>
      </c>
      <c r="I35" s="38">
        <v>12</v>
      </c>
    </row>
    <row r="36" spans="1:9" ht="12.75">
      <c r="A36" s="53">
        <v>5</v>
      </c>
      <c r="B36" s="54">
        <v>20</v>
      </c>
      <c r="D36" s="38">
        <v>9</v>
      </c>
      <c r="E36" s="38">
        <v>14.145011086474502</v>
      </c>
      <c r="F36" s="38">
        <v>-0.14501108647450245</v>
      </c>
      <c r="H36" s="38">
        <v>16.666666666666664</v>
      </c>
      <c r="I36" s="38">
        <v>12</v>
      </c>
    </row>
    <row r="37" spans="1:9" ht="12.75">
      <c r="A37" s="53">
        <v>5</v>
      </c>
      <c r="B37" s="54">
        <v>20</v>
      </c>
      <c r="D37" s="38">
        <v>10</v>
      </c>
      <c r="E37" s="38">
        <v>14.145011086474502</v>
      </c>
      <c r="F37" s="38">
        <v>0.8549889135254976</v>
      </c>
      <c r="H37" s="38">
        <v>18.627450980392155</v>
      </c>
      <c r="I37" s="38">
        <v>12</v>
      </c>
    </row>
    <row r="38" spans="1:9" ht="12.75">
      <c r="A38" s="53">
        <v>5</v>
      </c>
      <c r="B38" s="54">
        <v>24</v>
      </c>
      <c r="D38" s="38">
        <v>11</v>
      </c>
      <c r="E38" s="38">
        <v>14.145011086474502</v>
      </c>
      <c r="F38" s="38">
        <v>3.8549889135254976</v>
      </c>
      <c r="H38" s="38">
        <v>20.588235294117645</v>
      </c>
      <c r="I38" s="38">
        <v>12</v>
      </c>
    </row>
    <row r="39" spans="1:9" ht="12.75">
      <c r="A39" s="53">
        <v>6</v>
      </c>
      <c r="B39" s="54">
        <v>22</v>
      </c>
      <c r="D39" s="38">
        <v>12</v>
      </c>
      <c r="E39" s="38">
        <v>14.145011086474502</v>
      </c>
      <c r="F39" s="38">
        <v>-2.1450110864745024</v>
      </c>
      <c r="H39" s="38">
        <v>22.549019607843135</v>
      </c>
      <c r="I39" s="38">
        <v>13</v>
      </c>
    </row>
    <row r="40" spans="1:9" ht="12.75">
      <c r="A40" s="53">
        <v>6</v>
      </c>
      <c r="B40" s="54">
        <v>20</v>
      </c>
      <c r="D40" s="38">
        <v>13</v>
      </c>
      <c r="E40" s="38">
        <v>14.145011086474502</v>
      </c>
      <c r="F40" s="38">
        <v>-3.1450110864745024</v>
      </c>
      <c r="H40" s="38">
        <v>24.509803921568626</v>
      </c>
      <c r="I40" s="38">
        <v>13</v>
      </c>
    </row>
    <row r="41" spans="1:9" ht="12.75">
      <c r="A41" s="53">
        <v>6</v>
      </c>
      <c r="B41" s="54">
        <v>19</v>
      </c>
      <c r="D41" s="38">
        <v>14</v>
      </c>
      <c r="E41" s="38">
        <v>14.145011086474502</v>
      </c>
      <c r="F41" s="38">
        <v>-2.1450110864745024</v>
      </c>
      <c r="H41" s="38">
        <v>26.470588235294116</v>
      </c>
      <c r="I41" s="38">
        <v>13</v>
      </c>
    </row>
    <row r="42" spans="1:9" ht="12.75">
      <c r="A42" s="53">
        <v>6</v>
      </c>
      <c r="B42" s="54">
        <v>21</v>
      </c>
      <c r="D42" s="38">
        <v>15</v>
      </c>
      <c r="E42" s="38">
        <v>14.145011086474502</v>
      </c>
      <c r="F42" s="38">
        <v>-0.14501108647450245</v>
      </c>
      <c r="H42" s="38">
        <v>28.431372549019606</v>
      </c>
      <c r="I42" s="38">
        <v>14</v>
      </c>
    </row>
    <row r="43" spans="1:9" ht="12.75">
      <c r="A43" s="53">
        <v>7</v>
      </c>
      <c r="B43" s="54">
        <v>22</v>
      </c>
      <c r="D43" s="38">
        <v>16</v>
      </c>
      <c r="E43" s="38">
        <v>14.145011086474502</v>
      </c>
      <c r="F43" s="38">
        <v>-1.1450110864745024</v>
      </c>
      <c r="H43" s="38">
        <v>30.392156862745097</v>
      </c>
      <c r="I43" s="38">
        <v>14</v>
      </c>
    </row>
    <row r="44" spans="1:9" ht="12.75">
      <c r="A44" s="53">
        <v>7</v>
      </c>
      <c r="B44" s="54">
        <v>24</v>
      </c>
      <c r="D44" s="38">
        <v>17</v>
      </c>
      <c r="E44" s="38">
        <v>14.145011086474502</v>
      </c>
      <c r="F44" s="38">
        <v>0.8549889135254976</v>
      </c>
      <c r="H44" s="38">
        <v>32.35294117647059</v>
      </c>
      <c r="I44" s="38">
        <v>14</v>
      </c>
    </row>
    <row r="45" spans="1:9" ht="12.75">
      <c r="A45" s="53">
        <v>8</v>
      </c>
      <c r="B45" s="54">
        <v>20</v>
      </c>
      <c r="D45" s="38">
        <v>18</v>
      </c>
      <c r="E45" s="38">
        <v>14.145011086474502</v>
      </c>
      <c r="F45" s="38">
        <v>-2.1450110864745024</v>
      </c>
      <c r="H45" s="38">
        <v>34.31372549019607</v>
      </c>
      <c r="I45" s="38">
        <v>14</v>
      </c>
    </row>
    <row r="46" spans="1:9" ht="12.75">
      <c r="A46" s="53">
        <v>8</v>
      </c>
      <c r="B46" s="54">
        <v>22</v>
      </c>
      <c r="D46" s="38">
        <v>19</v>
      </c>
      <c r="E46" s="38">
        <v>14.145011086474502</v>
      </c>
      <c r="F46" s="38">
        <v>-0.14501108647450245</v>
      </c>
      <c r="H46" s="38">
        <v>36.27450980392156</v>
      </c>
      <c r="I46" s="38">
        <v>15</v>
      </c>
    </row>
    <row r="47" spans="1:9" ht="12.75">
      <c r="A47" s="53">
        <v>8</v>
      </c>
      <c r="B47" s="54">
        <v>28</v>
      </c>
      <c r="D47" s="38">
        <v>20</v>
      </c>
      <c r="E47" s="38">
        <v>15.400221729490022</v>
      </c>
      <c r="F47" s="38">
        <v>1.5997782705099777</v>
      </c>
      <c r="H47" s="38">
        <v>38.23529411764705</v>
      </c>
      <c r="I47" s="38">
        <v>15</v>
      </c>
    </row>
    <row r="48" spans="1:9" ht="12.75">
      <c r="A48" s="53">
        <v>9</v>
      </c>
      <c r="B48" s="54">
        <v>21</v>
      </c>
      <c r="D48" s="38">
        <v>21</v>
      </c>
      <c r="E48" s="38">
        <v>15.400221729490022</v>
      </c>
      <c r="F48" s="38">
        <v>3.5997782705099777</v>
      </c>
      <c r="H48" s="38">
        <v>40.19607843137254</v>
      </c>
      <c r="I48" s="38">
        <v>15</v>
      </c>
    </row>
    <row r="49" spans="1:9" ht="12.75">
      <c r="A49" s="53">
        <v>10</v>
      </c>
      <c r="B49" s="54">
        <v>20</v>
      </c>
      <c r="D49" s="38">
        <v>22</v>
      </c>
      <c r="E49" s="38">
        <v>15.400221729490022</v>
      </c>
      <c r="F49" s="38">
        <v>1.5997782705099777</v>
      </c>
      <c r="H49" s="38">
        <v>42.15686274509803</v>
      </c>
      <c r="I49" s="38">
        <v>15</v>
      </c>
    </row>
    <row r="50" spans="1:9" ht="12.75">
      <c r="A50" s="53">
        <v>10</v>
      </c>
      <c r="B50" s="54">
        <v>23</v>
      </c>
      <c r="D50" s="38">
        <v>23</v>
      </c>
      <c r="E50" s="38">
        <v>15.400221729490022</v>
      </c>
      <c r="F50" s="38">
        <v>-0.4002217294900223</v>
      </c>
      <c r="H50" s="38">
        <v>44.11764705882352</v>
      </c>
      <c r="I50" s="38">
        <v>16</v>
      </c>
    </row>
    <row r="51" spans="1:9" ht="12.75">
      <c r="A51" s="53">
        <v>12</v>
      </c>
      <c r="B51" s="54">
        <v>23</v>
      </c>
      <c r="D51" s="38">
        <v>24</v>
      </c>
      <c r="E51" s="38">
        <v>15.400221729490022</v>
      </c>
      <c r="F51" s="38">
        <v>-2.4002217294900223</v>
      </c>
      <c r="H51" s="38">
        <v>46.07843137254901</v>
      </c>
      <c r="I51" s="38">
        <v>16</v>
      </c>
    </row>
    <row r="52" spans="1:9" ht="12.75">
      <c r="A52" s="53">
        <v>13</v>
      </c>
      <c r="B52" s="54">
        <v>25</v>
      </c>
      <c r="D52" s="38">
        <v>25</v>
      </c>
      <c r="E52" s="38">
        <v>15.400221729490022</v>
      </c>
      <c r="F52" s="38">
        <v>-3.4002217294900223</v>
      </c>
      <c r="H52" s="38">
        <v>48.0392156862745</v>
      </c>
      <c r="I52" s="38">
        <v>16</v>
      </c>
    </row>
    <row r="53" spans="1:9" ht="12.75">
      <c r="A53" s="53"/>
      <c r="B53" s="54"/>
      <c r="D53" s="38">
        <v>26</v>
      </c>
      <c r="E53" s="38">
        <v>16.655432372505544</v>
      </c>
      <c r="F53" s="38">
        <v>-0.655432372505544</v>
      </c>
      <c r="H53" s="38">
        <v>49.99999999999999</v>
      </c>
      <c r="I53" s="38">
        <v>17</v>
      </c>
    </row>
    <row r="54" spans="1:9" ht="12.75">
      <c r="A54" s="53"/>
      <c r="B54" s="54"/>
      <c r="D54" s="38">
        <v>27</v>
      </c>
      <c r="E54" s="38">
        <v>16.655432372505544</v>
      </c>
      <c r="F54" s="38">
        <v>-1.655432372505544</v>
      </c>
      <c r="H54" s="38">
        <v>51.96078431372548</v>
      </c>
      <c r="I54" s="38">
        <v>17</v>
      </c>
    </row>
    <row r="55" spans="1:9" ht="12.75">
      <c r="A55" s="53"/>
      <c r="B55" s="54"/>
      <c r="D55" s="38">
        <v>28</v>
      </c>
      <c r="E55" s="38">
        <v>16.655432372505544</v>
      </c>
      <c r="F55" s="38">
        <v>-2.655432372505544</v>
      </c>
      <c r="H55" s="38">
        <v>53.921568627450974</v>
      </c>
      <c r="I55" s="38">
        <v>17</v>
      </c>
    </row>
    <row r="56" spans="1:9" ht="12.75">
      <c r="A56" s="53"/>
      <c r="B56" s="54"/>
      <c r="D56" s="38">
        <v>29</v>
      </c>
      <c r="E56" s="38">
        <v>16.655432372505544</v>
      </c>
      <c r="F56" s="38">
        <v>-0.655432372505544</v>
      </c>
      <c r="H56" s="38">
        <v>55.882352941176464</v>
      </c>
      <c r="I56" s="38">
        <v>17</v>
      </c>
    </row>
    <row r="57" spans="4:9" ht="12.75">
      <c r="D57" s="38">
        <v>30</v>
      </c>
      <c r="E57" s="38">
        <v>16.655432372505544</v>
      </c>
      <c r="F57" s="38">
        <v>0.344567627494456</v>
      </c>
      <c r="H57" s="38">
        <v>57.843137254901954</v>
      </c>
      <c r="I57" s="38">
        <v>18</v>
      </c>
    </row>
    <row r="58" spans="4:9" ht="12.75">
      <c r="D58" s="38">
        <v>31</v>
      </c>
      <c r="E58" s="38">
        <v>16.655432372505544</v>
      </c>
      <c r="F58" s="38">
        <v>0.344567627494456</v>
      </c>
      <c r="H58" s="38">
        <v>59.803921568627445</v>
      </c>
      <c r="I58" s="38">
        <v>18</v>
      </c>
    </row>
    <row r="59" spans="4:9" ht="12.75">
      <c r="D59" s="38">
        <v>32</v>
      </c>
      <c r="E59" s="38">
        <v>16.655432372505544</v>
      </c>
      <c r="F59" s="38">
        <v>-0.655432372505544</v>
      </c>
      <c r="H59" s="38">
        <v>61.764705882352935</v>
      </c>
      <c r="I59" s="38">
        <v>19</v>
      </c>
    </row>
    <row r="60" spans="4:9" ht="12.75">
      <c r="D60" s="38">
        <v>33</v>
      </c>
      <c r="E60" s="38">
        <v>17.910643015521064</v>
      </c>
      <c r="F60" s="38">
        <v>3.089356984478936</v>
      </c>
      <c r="H60" s="38">
        <v>63.725490196078425</v>
      </c>
      <c r="I60" s="38">
        <v>19</v>
      </c>
    </row>
    <row r="61" spans="4:9" ht="12.75">
      <c r="D61" s="38">
        <v>34</v>
      </c>
      <c r="E61" s="38">
        <v>17.910643015521064</v>
      </c>
      <c r="F61" s="38">
        <v>4.089356984478936</v>
      </c>
      <c r="H61" s="38">
        <v>65.68627450980392</v>
      </c>
      <c r="I61" s="38">
        <v>20</v>
      </c>
    </row>
    <row r="62" spans="4:9" ht="12.75">
      <c r="D62" s="38">
        <v>35</v>
      </c>
      <c r="E62" s="38">
        <v>17.910643015521064</v>
      </c>
      <c r="F62" s="38">
        <v>2.089356984478936</v>
      </c>
      <c r="H62" s="38">
        <v>67.6470588235294</v>
      </c>
      <c r="I62" s="38">
        <v>20</v>
      </c>
    </row>
    <row r="63" spans="4:9" ht="12.75">
      <c r="D63" s="38">
        <v>36</v>
      </c>
      <c r="E63" s="38">
        <v>17.910643015521064</v>
      </c>
      <c r="F63" s="38">
        <v>2.089356984478936</v>
      </c>
      <c r="H63" s="38">
        <v>69.6078431372549</v>
      </c>
      <c r="I63" s="38">
        <v>20</v>
      </c>
    </row>
    <row r="64" spans="4:9" ht="12.75">
      <c r="D64" s="38">
        <v>37</v>
      </c>
      <c r="E64" s="38">
        <v>17.910643015521064</v>
      </c>
      <c r="F64" s="38">
        <v>6.089356984478936</v>
      </c>
      <c r="H64" s="38">
        <v>71.56862745098039</v>
      </c>
      <c r="I64" s="38">
        <v>20</v>
      </c>
    </row>
    <row r="65" spans="4:9" ht="12.75">
      <c r="D65" s="38">
        <v>38</v>
      </c>
      <c r="E65" s="38">
        <v>19.165853658536584</v>
      </c>
      <c r="F65" s="38">
        <v>2.8341463414634163</v>
      </c>
      <c r="H65" s="38">
        <v>73.52941176470588</v>
      </c>
      <c r="I65" s="38">
        <v>20</v>
      </c>
    </row>
    <row r="66" spans="4:9" ht="12.75">
      <c r="D66" s="38">
        <v>39</v>
      </c>
      <c r="E66" s="38">
        <v>19.165853658536584</v>
      </c>
      <c r="F66" s="38">
        <v>0.8341463414634163</v>
      </c>
      <c r="H66" s="38">
        <v>75.49019607843137</v>
      </c>
      <c r="I66" s="38">
        <v>21</v>
      </c>
    </row>
    <row r="67" spans="4:9" ht="12.75">
      <c r="D67" s="38">
        <v>40</v>
      </c>
      <c r="E67" s="38">
        <v>19.165853658536584</v>
      </c>
      <c r="F67" s="38">
        <v>-0.16585365853658374</v>
      </c>
      <c r="H67" s="38">
        <v>77.45098039215686</v>
      </c>
      <c r="I67" s="38">
        <v>21</v>
      </c>
    </row>
    <row r="68" spans="4:9" ht="12.75">
      <c r="D68" s="38">
        <v>41</v>
      </c>
      <c r="E68" s="38">
        <v>19.165853658536584</v>
      </c>
      <c r="F68" s="38">
        <v>1.8341463414634163</v>
      </c>
      <c r="H68" s="38">
        <v>79.41176470588235</v>
      </c>
      <c r="I68" s="38">
        <v>21</v>
      </c>
    </row>
    <row r="69" spans="4:9" ht="12.75">
      <c r="D69" s="38">
        <v>42</v>
      </c>
      <c r="E69" s="38">
        <v>20.421064301552107</v>
      </c>
      <c r="F69" s="38">
        <v>1.5789356984478928</v>
      </c>
      <c r="H69" s="38">
        <v>81.37254901960785</v>
      </c>
      <c r="I69" s="38">
        <v>22</v>
      </c>
    </row>
    <row r="70" spans="4:9" ht="12.75">
      <c r="D70" s="38">
        <v>43</v>
      </c>
      <c r="E70" s="38">
        <v>20.421064301552107</v>
      </c>
      <c r="F70" s="38">
        <v>3.578935698447893</v>
      </c>
      <c r="H70" s="38">
        <v>83.33333333333333</v>
      </c>
      <c r="I70" s="38">
        <v>22</v>
      </c>
    </row>
    <row r="71" spans="4:9" ht="12.75">
      <c r="D71" s="38">
        <v>44</v>
      </c>
      <c r="E71" s="38">
        <v>21.676274944567623</v>
      </c>
      <c r="F71" s="38">
        <v>-1.6762749445676235</v>
      </c>
      <c r="H71" s="38">
        <v>85.29411764705883</v>
      </c>
      <c r="I71" s="38">
        <v>22</v>
      </c>
    </row>
    <row r="72" spans="4:9" ht="12.75">
      <c r="D72" s="38">
        <v>45</v>
      </c>
      <c r="E72" s="38">
        <v>21.676274944567623</v>
      </c>
      <c r="F72" s="38">
        <v>0.3237250554323765</v>
      </c>
      <c r="H72" s="38">
        <v>87.25490196078431</v>
      </c>
      <c r="I72" s="38">
        <v>22</v>
      </c>
    </row>
    <row r="73" spans="4:9" ht="12.75">
      <c r="D73" s="38">
        <v>46</v>
      </c>
      <c r="E73" s="38">
        <v>21.676274944567623</v>
      </c>
      <c r="F73" s="38">
        <v>6.3237250554323765</v>
      </c>
      <c r="H73" s="38">
        <v>89.2156862745098</v>
      </c>
      <c r="I73" s="38">
        <v>23</v>
      </c>
    </row>
    <row r="74" spans="4:9" ht="12.75">
      <c r="D74" s="38">
        <v>47</v>
      </c>
      <c r="E74" s="38">
        <v>22.931485587583147</v>
      </c>
      <c r="F74" s="38">
        <v>-1.931485587583147</v>
      </c>
      <c r="H74" s="38">
        <v>91.17647058823529</v>
      </c>
      <c r="I74" s="38">
        <v>23</v>
      </c>
    </row>
    <row r="75" spans="4:9" ht="12.75">
      <c r="D75" s="38">
        <v>48</v>
      </c>
      <c r="E75" s="38">
        <v>24.186696230598667</v>
      </c>
      <c r="F75" s="38">
        <v>-4.186696230598667</v>
      </c>
      <c r="H75" s="38">
        <v>93.13725490196079</v>
      </c>
      <c r="I75" s="38">
        <v>24</v>
      </c>
    </row>
    <row r="76" spans="4:9" ht="12.75">
      <c r="D76" s="38">
        <v>49</v>
      </c>
      <c r="E76" s="38">
        <v>24.186696230598667</v>
      </c>
      <c r="F76" s="38">
        <v>-1.1866962305986668</v>
      </c>
      <c r="H76" s="38">
        <v>95.09803921568627</v>
      </c>
      <c r="I76" s="38">
        <v>24</v>
      </c>
    </row>
    <row r="77" spans="4:9" ht="12.75">
      <c r="D77" s="38">
        <v>50</v>
      </c>
      <c r="E77" s="38">
        <v>26.697117516629707</v>
      </c>
      <c r="F77" s="38">
        <v>-3.6971175166297066</v>
      </c>
      <c r="H77" s="38">
        <v>97.05882352941177</v>
      </c>
      <c r="I77" s="38">
        <v>25</v>
      </c>
    </row>
    <row r="78" spans="4:9" ht="13.5" thickBot="1">
      <c r="D78" s="37">
        <v>51</v>
      </c>
      <c r="E78" s="37">
        <v>27.952328159645226</v>
      </c>
      <c r="F78" s="37">
        <v>-2.9523281596452264</v>
      </c>
      <c r="H78" s="37">
        <v>99.01960784313725</v>
      </c>
      <c r="I78" s="37">
        <v>28</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3:E27"/>
  <sheetViews>
    <sheetView zoomScalePageLayoutView="0" workbookViewId="0" topLeftCell="A1">
      <selection activeCell="I30" sqref="I30"/>
    </sheetView>
  </sheetViews>
  <sheetFormatPr defaultColWidth="9.140625" defaultRowHeight="12.75"/>
  <cols>
    <col min="1" max="16384" width="9.140625" style="60" customWidth="1"/>
  </cols>
  <sheetData>
    <row r="3" ht="12.75">
      <c r="E3" s="60" t="s">
        <v>82</v>
      </c>
    </row>
    <row r="5" spans="2:5" ht="12.75">
      <c r="B5" s="61" t="s">
        <v>81</v>
      </c>
      <c r="E5" s="60" t="s">
        <v>80</v>
      </c>
    </row>
    <row r="7" ht="12.75">
      <c r="C7" s="61" t="s">
        <v>79</v>
      </c>
    </row>
    <row r="27" ht="12.75">
      <c r="E27" s="60" t="s">
        <v>78</v>
      </c>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2:F11"/>
  <sheetViews>
    <sheetView zoomScalePageLayoutView="0" workbookViewId="0" topLeftCell="A1">
      <selection activeCell="C27" sqref="C27"/>
    </sheetView>
  </sheetViews>
  <sheetFormatPr defaultColWidth="9.140625" defaultRowHeight="12.75"/>
  <cols>
    <col min="1" max="1" width="22.140625" style="0" customWidth="1"/>
    <col min="2" max="2" width="23.421875" style="0" customWidth="1"/>
    <col min="3" max="4" width="22.140625" style="0" customWidth="1"/>
    <col min="5" max="5" width="22.57421875" style="0" customWidth="1"/>
    <col min="6" max="6" width="26.57421875" style="0" customWidth="1"/>
  </cols>
  <sheetData>
    <row r="2" spans="1:6" s="28" customFormat="1" ht="14.25">
      <c r="A2" s="62" t="s">
        <v>83</v>
      </c>
      <c r="B2" s="63" t="s">
        <v>84</v>
      </c>
      <c r="C2" s="63" t="s">
        <v>85</v>
      </c>
      <c r="D2" s="63" t="s">
        <v>86</v>
      </c>
      <c r="E2" s="63" t="s">
        <v>87</v>
      </c>
      <c r="F2" s="63" t="s">
        <v>88</v>
      </c>
    </row>
    <row r="3" spans="1:6" ht="12.75">
      <c r="A3" s="33" t="s">
        <v>89</v>
      </c>
      <c r="B3" s="33" t="s">
        <v>92</v>
      </c>
      <c r="C3" s="33" t="s">
        <v>101</v>
      </c>
      <c r="D3" s="33" t="s">
        <v>94</v>
      </c>
      <c r="E3" s="33" t="s">
        <v>97</v>
      </c>
      <c r="F3" s="33" t="s">
        <v>107</v>
      </c>
    </row>
    <row r="4" spans="1:6" ht="12.75">
      <c r="A4" s="33" t="s">
        <v>90</v>
      </c>
      <c r="B4" s="33" t="s">
        <v>105</v>
      </c>
      <c r="C4" s="33" t="s">
        <v>102</v>
      </c>
      <c r="D4" s="33" t="s">
        <v>93</v>
      </c>
      <c r="E4" s="33" t="s">
        <v>98</v>
      </c>
      <c r="F4" s="33" t="s">
        <v>116</v>
      </c>
    </row>
    <row r="5" spans="1:5" ht="12.75">
      <c r="A5" s="33" t="s">
        <v>91</v>
      </c>
      <c r="B5" s="33" t="s">
        <v>109</v>
      </c>
      <c r="C5" s="33" t="s">
        <v>115</v>
      </c>
      <c r="D5" s="33" t="s">
        <v>95</v>
      </c>
      <c r="E5" s="33" t="s">
        <v>99</v>
      </c>
    </row>
    <row r="6" spans="1:5" ht="12.75">
      <c r="A6" s="33" t="s">
        <v>103</v>
      </c>
      <c r="B6" s="33" t="s">
        <v>110</v>
      </c>
      <c r="D6" s="33" t="s">
        <v>96</v>
      </c>
      <c r="E6" s="33" t="s">
        <v>111</v>
      </c>
    </row>
    <row r="7" spans="1:4" ht="12.75">
      <c r="A7" s="33" t="s">
        <v>104</v>
      </c>
      <c r="B7" s="33" t="s">
        <v>114</v>
      </c>
      <c r="D7" s="33" t="s">
        <v>100</v>
      </c>
    </row>
    <row r="8" ht="12.75">
      <c r="D8" s="33" t="s">
        <v>106</v>
      </c>
    </row>
    <row r="9" ht="12.75">
      <c r="D9" s="33" t="s">
        <v>108</v>
      </c>
    </row>
    <row r="10" ht="12.75">
      <c r="D10" s="33" t="s">
        <v>112</v>
      </c>
    </row>
    <row r="11" ht="12.75">
      <c r="D11" s="33" t="s">
        <v>113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A13" sqref="A13:A14"/>
    </sheetView>
  </sheetViews>
  <sheetFormatPr defaultColWidth="9.140625" defaultRowHeight="12.75"/>
  <cols>
    <col min="1" max="1" width="18.57421875" style="35" customWidth="1"/>
    <col min="2" max="16384" width="9.140625" style="35" customWidth="1"/>
  </cols>
  <sheetData>
    <row r="1" spans="1:3" ht="25.5">
      <c r="A1" s="41" t="s">
        <v>36</v>
      </c>
      <c r="B1" s="41" t="s">
        <v>35</v>
      </c>
      <c r="C1" s="40" t="s">
        <v>34</v>
      </c>
    </row>
    <row r="2" spans="1:3" ht="12.75">
      <c r="A2" s="39">
        <v>12</v>
      </c>
      <c r="B2" s="38">
        <v>11</v>
      </c>
      <c r="C2" s="35">
        <v>11</v>
      </c>
    </row>
    <row r="3" spans="1:3" ht="12.75">
      <c r="A3" s="39">
        <v>15</v>
      </c>
      <c r="B3" s="38">
        <v>11</v>
      </c>
      <c r="C3" s="35">
        <v>14</v>
      </c>
    </row>
    <row r="4" spans="1:3" ht="12.75">
      <c r="A4" s="39">
        <v>18</v>
      </c>
      <c r="B4" s="38">
        <v>9</v>
      </c>
      <c r="C4" s="35">
        <v>17</v>
      </c>
    </row>
    <row r="5" spans="1:3" ht="12.75">
      <c r="A5" s="39">
        <v>21</v>
      </c>
      <c r="B5" s="38">
        <v>10</v>
      </c>
      <c r="C5" s="35">
        <v>20</v>
      </c>
    </row>
    <row r="6" spans="1:3" ht="12.75">
      <c r="A6" s="39">
        <v>24</v>
      </c>
      <c r="B6" s="38">
        <v>8</v>
      </c>
      <c r="C6" s="35">
        <v>23</v>
      </c>
    </row>
    <row r="7" spans="1:3" ht="12.75">
      <c r="A7" s="39">
        <v>27</v>
      </c>
      <c r="B7" s="38">
        <v>1</v>
      </c>
      <c r="C7" s="35">
        <v>26</v>
      </c>
    </row>
    <row r="8" spans="1:3" ht="12.75">
      <c r="A8" s="39">
        <v>30</v>
      </c>
      <c r="B8" s="38">
        <v>1</v>
      </c>
      <c r="C8" s="35">
        <v>29</v>
      </c>
    </row>
    <row r="9" spans="1:2" ht="13.5" thickBot="1">
      <c r="A9" s="37" t="s">
        <v>33</v>
      </c>
      <c r="B9" s="37">
        <v>0</v>
      </c>
    </row>
    <row r="13" ht="19.5">
      <c r="A13" s="36" t="s">
        <v>32</v>
      </c>
    </row>
    <row r="14" ht="19.5">
      <c r="A14" s="36" t="s">
        <v>31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23"/>
  <sheetViews>
    <sheetView zoomScalePageLayoutView="0" workbookViewId="0" topLeftCell="A1">
      <selection activeCell="A13" sqref="A13:A14"/>
    </sheetView>
  </sheetViews>
  <sheetFormatPr defaultColWidth="9.140625" defaultRowHeight="12.75"/>
  <cols>
    <col min="1" max="1" width="31.8515625" style="35" customWidth="1"/>
    <col min="2" max="2" width="10.00390625" style="35" customWidth="1"/>
    <col min="3" max="3" width="10.57421875" style="35" customWidth="1"/>
    <col min="4" max="4" width="10.8515625" style="35" customWidth="1"/>
    <col min="5" max="5" width="17.8515625" style="35" bestFit="1" customWidth="1"/>
    <col min="6" max="16384" width="9.140625" style="35" customWidth="1"/>
  </cols>
  <sheetData>
    <row r="1" spans="1:5" s="35" customFormat="1" ht="19.5">
      <c r="A1" s="52" t="s">
        <v>65</v>
      </c>
      <c r="B1" s="52"/>
      <c r="E1" s="36" t="s">
        <v>32</v>
      </c>
    </row>
    <row r="2" spans="1:5" s="35" customFormat="1" ht="19.5">
      <c r="A2" s="45"/>
      <c r="B2" s="45"/>
      <c r="E2" s="36" t="s">
        <v>31</v>
      </c>
    </row>
    <row r="3" spans="1:2" s="35" customFormat="1" ht="15.75">
      <c r="A3" s="45" t="s">
        <v>64</v>
      </c>
      <c r="B3" s="45">
        <v>17</v>
      </c>
    </row>
    <row r="4" spans="1:3" s="35" customFormat="1" ht="15.75">
      <c r="A4" s="45" t="s">
        <v>5</v>
      </c>
      <c r="B4" s="45">
        <v>0.6355482425649929</v>
      </c>
      <c r="C4" s="46">
        <f>B7/SQRT(B15)</f>
        <v>0.6355482425649929</v>
      </c>
    </row>
    <row r="5" spans="1:2" s="35" customFormat="1" ht="15.75">
      <c r="A5" s="45" t="s">
        <v>63</v>
      </c>
      <c r="B5" s="45">
        <v>17</v>
      </c>
    </row>
    <row r="6" spans="1:2" s="35" customFormat="1" ht="15.75">
      <c r="A6" s="45" t="s">
        <v>62</v>
      </c>
      <c r="B6" s="45">
        <v>12</v>
      </c>
    </row>
    <row r="7" spans="1:2" s="35" customFormat="1" ht="15.75">
      <c r="A7" s="45" t="s">
        <v>61</v>
      </c>
      <c r="B7" s="45">
        <v>4.538722287164087</v>
      </c>
    </row>
    <row r="8" spans="1:2" s="35" customFormat="1" ht="15.75">
      <c r="A8" s="45" t="s">
        <v>60</v>
      </c>
      <c r="B8" s="45">
        <v>20.6</v>
      </c>
    </row>
    <row r="9" spans="1:2" s="35" customFormat="1" ht="15.75">
      <c r="A9" s="45" t="s">
        <v>59</v>
      </c>
      <c r="B9" s="45">
        <v>-0.8217579990804875</v>
      </c>
    </row>
    <row r="10" spans="1:5" s="35" customFormat="1" ht="15.75">
      <c r="A10" s="45" t="s">
        <v>58</v>
      </c>
      <c r="B10" s="45">
        <v>0.2805264438291363</v>
      </c>
      <c r="D10" s="42">
        <f>(17-20)/B4</f>
        <v>-4.720334034584655</v>
      </c>
      <c r="E10" s="51" t="s">
        <v>57</v>
      </c>
    </row>
    <row r="11" spans="1:4" s="35" customFormat="1" ht="15.75">
      <c r="A11" s="45" t="s">
        <v>56</v>
      </c>
      <c r="B11" s="45">
        <v>18</v>
      </c>
      <c r="D11" s="42" t="s">
        <v>55</v>
      </c>
    </row>
    <row r="12" spans="1:6" s="35" customFormat="1" ht="15.75">
      <c r="A12" s="45" t="s">
        <v>54</v>
      </c>
      <c r="B12" s="45">
        <v>10</v>
      </c>
      <c r="D12" s="48"/>
      <c r="E12" s="44">
        <f>2*E13</f>
        <v>1.9376616399397082E-05</v>
      </c>
      <c r="F12" s="48" t="s">
        <v>53</v>
      </c>
    </row>
    <row r="13" spans="1:6" s="35" customFormat="1" ht="15.75">
      <c r="A13" s="45" t="s">
        <v>52</v>
      </c>
      <c r="B13" s="45">
        <v>28</v>
      </c>
      <c r="D13" s="50" t="s">
        <v>51</v>
      </c>
      <c r="E13" s="44">
        <f>_xlfn.T.DIST(D10,50,TRUE)</f>
        <v>9.688308199698541E-06</v>
      </c>
      <c r="F13" s="48" t="s">
        <v>50</v>
      </c>
    </row>
    <row r="14" spans="1:6" s="35" customFormat="1" ht="15.75">
      <c r="A14" s="45" t="s">
        <v>49</v>
      </c>
      <c r="B14" s="45">
        <v>867</v>
      </c>
      <c r="D14" s="48"/>
      <c r="E14" s="44" t="s">
        <v>48</v>
      </c>
      <c r="F14" s="48"/>
    </row>
    <row r="15" spans="1:6" s="35" customFormat="1" ht="15.75">
      <c r="A15" s="45" t="s">
        <v>47</v>
      </c>
      <c r="B15" s="45">
        <v>51</v>
      </c>
      <c r="D15" s="49" t="s">
        <v>46</v>
      </c>
      <c r="E15" s="44">
        <f>_xlfn.T.DIST.2T(-D10,50)</f>
        <v>1.9376616399397082E-05</v>
      </c>
      <c r="F15" s="48"/>
    </row>
    <row r="16" spans="1:4" s="35" customFormat="1" ht="16.5" thickBot="1">
      <c r="A16" s="47" t="s">
        <v>45</v>
      </c>
      <c r="B16" s="47">
        <v>1.0651184934482463</v>
      </c>
      <c r="C16" s="42">
        <f>B19*B4</f>
        <v>1.0651184934482463</v>
      </c>
      <c r="D16" s="46" t="s">
        <v>44</v>
      </c>
    </row>
    <row r="18" spans="1:6" s="35" customFormat="1" ht="15.75">
      <c r="A18" s="45" t="s">
        <v>43</v>
      </c>
      <c r="B18" s="45">
        <v>1.676</v>
      </c>
      <c r="C18" s="42"/>
      <c r="F18" s="42">
        <v>-4.7203</v>
      </c>
    </row>
    <row r="19" spans="2:5" s="35" customFormat="1" ht="15.75">
      <c r="B19" s="42">
        <f>TINV(0.1,50)</f>
        <v>1.6759050251630967</v>
      </c>
      <c r="C19" s="42" t="s">
        <v>42</v>
      </c>
      <c r="E19" s="44" t="s">
        <v>41</v>
      </c>
    </row>
    <row r="20" spans="2:3" s="35" customFormat="1" ht="15.75">
      <c r="B20" s="42">
        <f>_xlfn.T.INV.2T(0.1,50)</f>
        <v>1.6759050251630967</v>
      </c>
      <c r="C20" s="42" t="s">
        <v>40</v>
      </c>
    </row>
    <row r="22" spans="1:3" s="35" customFormat="1" ht="15.75">
      <c r="A22" s="43" t="s">
        <v>39</v>
      </c>
      <c r="B22" s="42">
        <f>B3+B16</f>
        <v>18.065118493448246</v>
      </c>
      <c r="C22" s="42" t="s">
        <v>38</v>
      </c>
    </row>
    <row r="23" spans="1:2" s="35" customFormat="1" ht="15.75">
      <c r="A23" s="43" t="s">
        <v>37</v>
      </c>
      <c r="B23" s="42">
        <f>B3-B16</f>
        <v>15.934881506551754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K7" sqref="K7"/>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Equation.3" shapeId="4330377" r:id="rId1"/>
  </oleObject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F12" sqref="F12"/>
    </sheetView>
  </sheetViews>
  <sheetFormatPr defaultColWidth="9.140625" defaultRowHeight="12.75"/>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G23" sqref="G23"/>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Equation.3" shapeId="10279618" r:id="rId1"/>
  </oleObject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9.140625" defaultRowHeight="12.75"/>
  <sheetData/>
  <sheetProtection/>
  <printOptions/>
  <pageMargins left="0.75" right="0.75" top="1" bottom="1" header="0.5" footer="0.5"/>
  <pageSetup horizontalDpi="600" verticalDpi="600" orientation="portrait" r:id="rId5"/>
  <drawing r:id="rId4"/>
  <legacyDrawing r:id="rId3"/>
  <oleObjects>
    <oleObject progId="Equation.3" shapeId="4544316" r:id="rId1"/>
    <oleObject progId="Equation.3" shapeId="8674415" r:id="rId2"/>
  </oleObjects>
</worksheet>
</file>

<file path=xl/worksheets/sheet9.xml><?xml version="1.0" encoding="utf-8"?>
<worksheet xmlns="http://schemas.openxmlformats.org/spreadsheetml/2006/main" xmlns:r="http://schemas.openxmlformats.org/officeDocument/2006/relationships">
  <dimension ref="A18:A18"/>
  <sheetViews>
    <sheetView zoomScalePageLayoutView="0" workbookViewId="0" topLeftCell="A1">
      <selection activeCell="K6" sqref="K6"/>
    </sheetView>
  </sheetViews>
  <sheetFormatPr defaultColWidth="9.140625" defaultRowHeight="12.75"/>
  <sheetData>
    <row r="18" ht="12.75">
      <c r="A18" s="28"/>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RAndrews</dc:creator>
  <cp:keywords/>
  <dc:description/>
  <cp:lastModifiedBy>RAndrews</cp:lastModifiedBy>
  <dcterms:created xsi:type="dcterms:W3CDTF">2000-03-02T16:06:55Z</dcterms:created>
  <dcterms:modified xsi:type="dcterms:W3CDTF">2011-06-22T01:43:13Z</dcterms:modified>
  <cp:category/>
  <cp:version/>
  <cp:contentType/>
  <cp:contentStatus/>
</cp:coreProperties>
</file>