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2985" windowWidth="15600" windowHeight="11760" activeTab="0"/>
  </bookViews>
  <sheets>
    <sheet name="Colleges and Universities" sheetId="1" r:id="rId1"/>
    <sheet name="3 clusters " sheetId="2" r:id="rId2"/>
    <sheet name="Summary PivotTables" sheetId="3" r:id="rId3"/>
    <sheet name="PivotTable" sheetId="4" r:id="rId4"/>
    <sheet name="HC_Output1" sheetId="5" r:id="rId5"/>
    <sheet name="HC_Dendrogram1" sheetId="6" r:id="rId6"/>
    <sheet name="HC_Clusters1" sheetId="7" r:id="rId7"/>
    <sheet name="KM_Output1" sheetId="8" r:id="rId8"/>
    <sheet name="KM_Clusters1" sheetId="9" r:id="rId9"/>
  </sheets>
  <definedNames>
    <definedName name="_xlfn.COVARIANCE.S" hidden="1">#NAME?</definedName>
    <definedName name="_xlfn.STDEV.S" hidden="1">#NAME?</definedName>
    <definedName name="BuildDate" hidden="1">4202</definedName>
    <definedName name="BuildNo" hidden="1">83</definedName>
    <definedName name="Vers" hidden="1">" 4.0.0E)"</definedName>
    <definedName name="VersionMajor" hidden="1">3</definedName>
    <definedName name="VersionMinor" hidden="1">2</definedName>
    <definedName name="VersionPatch" hidden="1">10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<sst xmlns="http://schemas.openxmlformats.org/spreadsheetml/2006/main" count="446" uniqueCount="183">
  <si>
    <t>School</t>
  </si>
  <si>
    <t>Type</t>
  </si>
  <si>
    <t>Top 10% HS</t>
  </si>
  <si>
    <t>Amherst</t>
  </si>
  <si>
    <t>Lib Arts</t>
  </si>
  <si>
    <t>Swarthnore</t>
  </si>
  <si>
    <t>Williams</t>
  </si>
  <si>
    <t>Bowdoin</t>
  </si>
  <si>
    <t>Wellesley</t>
  </si>
  <si>
    <t>Pomona</t>
  </si>
  <si>
    <t>Wesleyan (CT)</t>
  </si>
  <si>
    <t>Middlebury</t>
  </si>
  <si>
    <t>Smith</t>
  </si>
  <si>
    <t>Davisdson</t>
  </si>
  <si>
    <t>Vassar</t>
  </si>
  <si>
    <t>Carleton</t>
  </si>
  <si>
    <t>Claremont McKenna</t>
  </si>
  <si>
    <t>Oberlin</t>
  </si>
  <si>
    <t>Washinton and Lee</t>
  </si>
  <si>
    <t>Grinnell</t>
  </si>
  <si>
    <t>Mount Holyoke</t>
  </si>
  <si>
    <t>Colby</t>
  </si>
  <si>
    <t>Hamilton</t>
  </si>
  <si>
    <t>Bates</t>
  </si>
  <si>
    <t>Haverford</t>
  </si>
  <si>
    <t>Colgate</t>
  </si>
  <si>
    <t>Bryn Mawr</t>
  </si>
  <si>
    <t>Occidental</t>
  </si>
  <si>
    <t>Barnard</t>
  </si>
  <si>
    <t>Harvard</t>
  </si>
  <si>
    <t>Stanford</t>
  </si>
  <si>
    <t>Yale</t>
  </si>
  <si>
    <t>Princeton</t>
  </si>
  <si>
    <t>Cal Tech</t>
  </si>
  <si>
    <t>MIT</t>
  </si>
  <si>
    <t>Duke</t>
  </si>
  <si>
    <t>Cornell</t>
  </si>
  <si>
    <t>Columbia</t>
  </si>
  <si>
    <t>U of Chicago</t>
  </si>
  <si>
    <t>Brown</t>
  </si>
  <si>
    <t>U Pennsylvania</t>
  </si>
  <si>
    <t>Berkeley</t>
  </si>
  <si>
    <t>Johns Hopkins</t>
  </si>
  <si>
    <t>Rice</t>
  </si>
  <si>
    <t>UCLA</t>
  </si>
  <si>
    <t>U Va</t>
  </si>
  <si>
    <t>Georgetown</t>
  </si>
  <si>
    <t>UNC</t>
  </si>
  <si>
    <t>U Michigan</t>
  </si>
  <si>
    <t>Carnegie Mellon</t>
  </si>
  <si>
    <t>Northwestern</t>
  </si>
  <si>
    <t>Washington U (MO)</t>
  </si>
  <si>
    <t>U of Rochester</t>
  </si>
  <si>
    <t>University</t>
  </si>
  <si>
    <t>Median SAT</t>
  </si>
  <si>
    <t>Acceptance Rate</t>
  </si>
  <si>
    <t>Expenditures/Student</t>
  </si>
  <si>
    <t>Graduation %</t>
  </si>
  <si>
    <t xml:space="preserve"> Colleges and Universities</t>
  </si>
  <si>
    <t>Mean</t>
  </si>
  <si>
    <t>ID</t>
  </si>
  <si>
    <t>Z_SAT</t>
  </si>
  <si>
    <t>Z_Acc</t>
  </si>
  <si>
    <t>Z_Exp</t>
  </si>
  <si>
    <t>Z_Top10</t>
  </si>
  <si>
    <t>Z_Grad</t>
  </si>
  <si>
    <t>Std_Dev</t>
  </si>
  <si>
    <t>XLMiner : k-Means Clustering</t>
  </si>
  <si>
    <t>Date: 29-Oct-2012  12:05:51</t>
  </si>
  <si>
    <t>(Ver: 4.0.0E)</t>
  </si>
  <si>
    <t>Output Navigator</t>
  </si>
  <si>
    <t>Inputs</t>
  </si>
  <si>
    <t>Cluster Centers</t>
  </si>
  <si>
    <t>Data Summ.</t>
  </si>
  <si>
    <t>Elapsed Time</t>
  </si>
  <si>
    <t>Predicted Clusters</t>
  </si>
  <si>
    <t>Random Starts Summary</t>
  </si>
  <si>
    <t>Data</t>
  </si>
  <si>
    <t>Input data</t>
  </si>
  <si>
    <t>['Colleges and Universities.xls']'Colleges and Universities'!$A$4:$M$52</t>
  </si>
  <si>
    <t># Records in the input data</t>
  </si>
  <si>
    <t>Input variables normalized</t>
  </si>
  <si>
    <t>Yes</t>
  </si>
  <si>
    <t>Variables</t>
  </si>
  <si>
    <t># Selected Variables</t>
  </si>
  <si>
    <t>Selected variables</t>
  </si>
  <si>
    <t>Parameters/Options</t>
  </si>
  <si>
    <t># Clusters</t>
  </si>
  <si>
    <t>Start Option</t>
  </si>
  <si>
    <t>Fixed Start</t>
  </si>
  <si>
    <t># Iterations</t>
  </si>
  <si>
    <t>Show data summary</t>
  </si>
  <si>
    <t>Show distance from each cluster</t>
  </si>
  <si>
    <t>Cluster centers</t>
  </si>
  <si>
    <t>Cluster</t>
  </si>
  <si>
    <t>Cluster-1</t>
  </si>
  <si>
    <t>Cluster-2</t>
  </si>
  <si>
    <t>Cluster-3</t>
  </si>
  <si>
    <t>Distance between cluster centers</t>
  </si>
  <si>
    <t>XLMiner : k-Means Clustering - Predicted Clusters</t>
  </si>
  <si>
    <t>Date: 29-Oct-2012  12:05:52</t>
  </si>
  <si>
    <t>Back to Navigator</t>
  </si>
  <si>
    <t>(Distance from Cluster Centers are in normalized Co-ordinates)</t>
  </si>
  <si>
    <t>Row Id.</t>
  </si>
  <si>
    <t>Cluster id</t>
  </si>
  <si>
    <t>Dist clust-1</t>
  </si>
  <si>
    <t>Dist clust-2</t>
  </si>
  <si>
    <t>Dist clust-3</t>
  </si>
  <si>
    <t>Data summary</t>
  </si>
  <si>
    <t>#Obs</t>
  </si>
  <si>
    <t>Average distance in cluster</t>
  </si>
  <si>
    <t>Overall</t>
  </si>
  <si>
    <t>Data summary (In Original coordinates)</t>
  </si>
  <si>
    <t>Overall (secs)</t>
  </si>
  <si>
    <t>XLMiner : Hierarchical Clustering</t>
  </si>
  <si>
    <t>Date: 29-Oct-2012  12:13:20</t>
  </si>
  <si>
    <t>Clustering Stages</t>
  </si>
  <si>
    <t>Dendrogram</t>
  </si>
  <si>
    <t>Data Type</t>
  </si>
  <si>
    <t>Raw data</t>
  </si>
  <si>
    <t>Draw dendrogram</t>
  </si>
  <si>
    <t>Show cluster membership</t>
  </si>
  <si>
    <t>Selected Similarity measure</t>
  </si>
  <si>
    <t>Euclidean distance</t>
  </si>
  <si>
    <t>Selected clustering method</t>
  </si>
  <si>
    <t>Single linkage</t>
  </si>
  <si>
    <t>Stage</t>
  </si>
  <si>
    <t>Cluster 1</t>
  </si>
  <si>
    <t>Cluster 2</t>
  </si>
  <si>
    <t>Distance</t>
  </si>
  <si>
    <t>XLMiner : Hierarchical Clustering - Predicted clusters</t>
  </si>
  <si>
    <t>Date: 29-Oct-2012  12:13:21</t>
  </si>
  <si>
    <t>Cluster Id</t>
  </si>
  <si>
    <t>Sub Cluster Id</t>
  </si>
  <si>
    <t>XLMiner : Hierarchical Clustering - Dendrogram</t>
  </si>
  <si>
    <t>Date: 29-Oct-2012  12:13:22</t>
  </si>
  <si>
    <t>Cluster Legend (Numbers show the record sequence in the original data)</t>
  </si>
  <si>
    <t>Sub-Cluster Id-1</t>
  </si>
  <si>
    <t>Sub-Cluster Id-2</t>
  </si>
  <si>
    <t>Sub-Cluster Id-3</t>
  </si>
  <si>
    <t>Sub-Cluster Id-4</t>
  </si>
  <si>
    <t>Sub-Cluster Id-5</t>
  </si>
  <si>
    <t>Sub-Cluster Id-6</t>
  </si>
  <si>
    <t>Sub-Cluster Id-7</t>
  </si>
  <si>
    <t>Sub-Cluster Id-8</t>
  </si>
  <si>
    <t>Sub-Cluster Id-9</t>
  </si>
  <si>
    <t>Sub-Cluster Id-10</t>
  </si>
  <si>
    <t>Sub-Cluster Id-11</t>
  </si>
  <si>
    <t>Sub-Cluster Id-12</t>
  </si>
  <si>
    <t>Sub-Cluster Id-13</t>
  </si>
  <si>
    <t>Sub-Cluster Id-14</t>
  </si>
  <si>
    <t>Sub-Cluster Id-15</t>
  </si>
  <si>
    <t>Sub-Cluster Id-16</t>
  </si>
  <si>
    <t>Sub-Cluster Id-17</t>
  </si>
  <si>
    <t>Sub-Cluster Id-18</t>
  </si>
  <si>
    <t>Sub-Cluster Id-19</t>
  </si>
  <si>
    <t>Sub-Cluster Id-20</t>
  </si>
  <si>
    <t>Sub-Cluster Id-21</t>
  </si>
  <si>
    <t>Sub-Cluster Id-22</t>
  </si>
  <si>
    <t>Sub-Cluster Id-23</t>
  </si>
  <si>
    <t>Sub-Cluster Id-24</t>
  </si>
  <si>
    <t>Sub-Cluster Id-25</t>
  </si>
  <si>
    <t>Sub-Cluster Id-26</t>
  </si>
  <si>
    <t>Sub-Cluster Id-27</t>
  </si>
  <si>
    <t>Sub-Cluster Id-28</t>
  </si>
  <si>
    <t>Sub-Cluster Id-29</t>
  </si>
  <si>
    <t>Sub-Cluster Id-30</t>
  </si>
  <si>
    <t>Expend/Student</t>
  </si>
  <si>
    <t>Accept Rate</t>
  </si>
  <si>
    <t>Grad %</t>
  </si>
  <si>
    <t>HS Top10</t>
  </si>
  <si>
    <t xml:space="preserve"># for 3 KM Clusters </t>
  </si>
  <si>
    <t># for 30 sub-clusters</t>
  </si>
  <si>
    <t>Change in Distance</t>
  </si>
  <si>
    <t>Added Column</t>
  </si>
  <si>
    <t xml:space="preserve"># for 3 Hierarch Clusters </t>
  </si>
  <si>
    <t>Grand Total</t>
  </si>
  <si>
    <t xml:space="preserve">Count of # for 3 Hierarch Clusters </t>
  </si>
  <si>
    <t>Average of Z_SAT</t>
  </si>
  <si>
    <t>Average of Z_Acc</t>
  </si>
  <si>
    <t>Average of Z_Exp</t>
  </si>
  <si>
    <t>Average of Z_Top10</t>
  </si>
  <si>
    <t>Count of # for 30 sub-clusters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</si>
</sst>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;;;"/>
    <numFmt numFmtId="167" formatCode="_(* #,##0.0_);_(* \(#,##0.0\);_(* &quot;-&quot;??_);_(@_)"/>
    <numFmt numFmtId="168" formatCode="_(* #,##0_);_(* \(#,##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b/>
      <sz val="10"/>
      <color indexed="62"/>
      <name val="Arial"/>
      <family val="2"/>
    </font>
    <font>
      <u val="single"/>
      <sz val="8"/>
      <color indexed="6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sz val="10"/>
      <color rgb="FF00B050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b/>
      <sz val="10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double"/>
    </border>
    <border>
      <left style="thin"/>
      <right>
        <color indexed="63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0" fillId="0" borderId="0" xfId="59" applyFont="1" applyFill="1" applyBorder="1" applyAlignment="1">
      <alignment horizontal="center"/>
    </xf>
    <xf numFmtId="164" fontId="0" fillId="0" borderId="0" xfId="44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66" fillId="0" borderId="11" xfId="0" applyFont="1" applyFill="1" applyBorder="1" applyAlignment="1">
      <alignment horizontal="center" wrapText="1"/>
    </xf>
    <xf numFmtId="0" fontId="24" fillId="0" borderId="0" xfId="56" applyNumberFormat="1" applyFont="1" applyBorder="1" applyAlignment="1">
      <alignment horizontal="right" vertical="center"/>
      <protection/>
    </xf>
    <xf numFmtId="0" fontId="24" fillId="0" borderId="0" xfId="56" applyNumberFormat="1" applyFont="1" applyAlignment="1">
      <alignment horizontal="right" vertical="center"/>
      <protection/>
    </xf>
    <xf numFmtId="0" fontId="26" fillId="0" borderId="0" xfId="56" applyNumberFormat="1" applyFont="1" applyBorder="1" applyAlignment="1">
      <alignment horizontal="left" vertical="center"/>
      <protection/>
    </xf>
    <xf numFmtId="0" fontId="24" fillId="0" borderId="12" xfId="56" applyNumberFormat="1" applyFont="1" applyFill="1" applyBorder="1" applyAlignment="1">
      <alignment horizontal="center" vertical="center" wrapText="1"/>
      <protection/>
    </xf>
    <xf numFmtId="0" fontId="24" fillId="0" borderId="13" xfId="56" applyNumberFormat="1" applyFont="1" applyFill="1" applyBorder="1" applyAlignment="1">
      <alignment horizontal="center" vertical="center" wrapText="1"/>
      <protection/>
    </xf>
    <xf numFmtId="0" fontId="24" fillId="0" borderId="14" xfId="56" applyNumberFormat="1" applyFont="1" applyFill="1" applyBorder="1" applyAlignment="1">
      <alignment horizontal="center" vertical="center" wrapText="1"/>
      <protection/>
    </xf>
    <xf numFmtId="0" fontId="24" fillId="0" borderId="15" xfId="56" applyNumberFormat="1" applyFont="1" applyBorder="1" applyAlignment="1">
      <alignment horizontal="right" vertical="center"/>
      <protection/>
    </xf>
    <xf numFmtId="0" fontId="24" fillId="0" borderId="16" xfId="56" applyNumberFormat="1" applyFont="1" applyBorder="1" applyAlignment="1">
      <alignment horizontal="right" vertical="center"/>
      <protection/>
    </xf>
    <xf numFmtId="0" fontId="24" fillId="0" borderId="17" xfId="56" applyNumberFormat="1" applyFont="1" applyFill="1" applyBorder="1" applyAlignment="1">
      <alignment horizontal="center" vertical="center" wrapText="1"/>
      <protection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8" fillId="0" borderId="0" xfId="56" applyNumberFormat="1" applyFont="1" applyAlignment="1">
      <alignment horizontal="right" vertical="center"/>
      <protection/>
    </xf>
    <xf numFmtId="0" fontId="29" fillId="0" borderId="0" xfId="56" applyNumberFormat="1" applyFont="1" applyAlignment="1">
      <alignment horizontal="left" vertical="center"/>
      <protection/>
    </xf>
    <xf numFmtId="0" fontId="30" fillId="0" borderId="17" xfId="52" applyFont="1" applyFill="1" applyBorder="1" applyAlignment="1">
      <alignment horizontal="center" vertical="center" wrapText="1"/>
    </xf>
    <xf numFmtId="0" fontId="25" fillId="33" borderId="12" xfId="56" applyNumberFormat="1" applyFont="1" applyFill="1" applyBorder="1" applyAlignment="1">
      <alignment horizontal="left" vertical="center" wrapText="1"/>
      <protection/>
    </xf>
    <xf numFmtId="0" fontId="25" fillId="33" borderId="13" xfId="56" applyNumberFormat="1" applyFont="1" applyFill="1" applyBorder="1" applyAlignment="1">
      <alignment horizontal="left" vertical="center" wrapText="1"/>
      <protection/>
    </xf>
    <xf numFmtId="0" fontId="25" fillId="33" borderId="14" xfId="56" applyNumberFormat="1" applyFont="1" applyFill="1" applyBorder="1" applyAlignment="1">
      <alignment horizontal="left" vertical="center" wrapText="1"/>
      <protection/>
    </xf>
    <xf numFmtId="0" fontId="25" fillId="33" borderId="16" xfId="56" applyNumberFormat="1" applyFont="1" applyFill="1" applyBorder="1" applyAlignment="1">
      <alignment horizontal="left" vertical="center" wrapText="1"/>
      <protection/>
    </xf>
    <xf numFmtId="0" fontId="31" fillId="34" borderId="15" xfId="56" applyNumberFormat="1" applyFont="1" applyFill="1" applyBorder="1" applyAlignment="1">
      <alignment horizontal="left" vertical="center" wrapText="1"/>
      <protection/>
    </xf>
    <xf numFmtId="0" fontId="31" fillId="34" borderId="16" xfId="56" applyNumberFormat="1" applyFont="1" applyFill="1" applyBorder="1" applyAlignment="1">
      <alignment horizontal="left" vertical="center" wrapText="1"/>
      <protection/>
    </xf>
    <xf numFmtId="0" fontId="31" fillId="34" borderId="20" xfId="56" applyNumberFormat="1" applyFont="1" applyFill="1" applyBorder="1" applyAlignment="1">
      <alignment horizontal="left" vertical="center" wrapText="1"/>
      <protection/>
    </xf>
    <xf numFmtId="0" fontId="25" fillId="33" borderId="18" xfId="56" applyNumberFormat="1" applyFont="1" applyFill="1" applyBorder="1" applyAlignment="1">
      <alignment horizontal="left" vertical="center" wrapText="1"/>
      <protection/>
    </xf>
    <xf numFmtId="0" fontId="24" fillId="0" borderId="15" xfId="56" applyNumberFormat="1" applyFont="1" applyBorder="1" applyAlignment="1">
      <alignment horizontal="left" vertical="center" wrapText="1"/>
      <protection/>
    </xf>
    <xf numFmtId="0" fontId="24" fillId="0" borderId="16" xfId="56" applyNumberFormat="1" applyFont="1" applyBorder="1" applyAlignment="1">
      <alignment horizontal="left" vertical="center" wrapText="1"/>
      <protection/>
    </xf>
    <xf numFmtId="0" fontId="24" fillId="0" borderId="20" xfId="56" applyNumberFormat="1" applyFont="1" applyBorder="1" applyAlignment="1">
      <alignment horizontal="left" vertical="center" wrapText="1"/>
      <protection/>
    </xf>
    <xf numFmtId="0" fontId="24" fillId="0" borderId="21" xfId="56" applyNumberFormat="1" applyFont="1" applyBorder="1" applyAlignment="1">
      <alignment horizontal="left" vertical="center" wrapText="1"/>
      <protection/>
    </xf>
    <xf numFmtId="0" fontId="24" fillId="0" borderId="22" xfId="56" applyNumberFormat="1" applyFont="1" applyBorder="1" applyAlignment="1">
      <alignment horizontal="left" vertical="center" wrapText="1"/>
      <protection/>
    </xf>
    <xf numFmtId="0" fontId="24" fillId="0" borderId="23" xfId="56" applyNumberFormat="1" applyFont="1" applyBorder="1" applyAlignment="1">
      <alignment horizontal="left" vertical="center" wrapText="1"/>
      <protection/>
    </xf>
    <xf numFmtId="0" fontId="25" fillId="33" borderId="19" xfId="56" applyNumberFormat="1" applyFont="1" applyFill="1" applyBorder="1" applyAlignment="1">
      <alignment horizontal="left" vertical="center" wrapText="1"/>
      <protection/>
    </xf>
    <xf numFmtId="0" fontId="24" fillId="0" borderId="18" xfId="56" applyNumberFormat="1" applyFont="1" applyBorder="1" applyAlignment="1">
      <alignment horizontal="right" vertical="center"/>
      <protection/>
    </xf>
    <xf numFmtId="0" fontId="24" fillId="0" borderId="17" xfId="56" applyNumberFormat="1" applyFont="1" applyFill="1" applyBorder="1" applyAlignment="1">
      <alignment horizontal="left" vertical="center" wrapText="1"/>
      <protection/>
    </xf>
    <xf numFmtId="0" fontId="24" fillId="0" borderId="12" xfId="56" applyNumberFormat="1" applyFont="1" applyFill="1" applyBorder="1" applyAlignment="1">
      <alignment horizontal="left" vertical="center" wrapText="1"/>
      <protection/>
    </xf>
    <xf numFmtId="0" fontId="30" fillId="0" borderId="14" xfId="52" applyFont="1" applyFill="1" applyBorder="1" applyAlignment="1">
      <alignment horizontal="center" vertical="center"/>
    </xf>
    <xf numFmtId="0" fontId="30" fillId="0" borderId="12" xfId="52" applyFont="1" applyFill="1" applyBorder="1" applyAlignment="1">
      <alignment horizontal="center" vertical="center" wrapText="1"/>
    </xf>
    <xf numFmtId="0" fontId="30" fillId="0" borderId="14" xfId="52" applyFont="1" applyFill="1" applyBorder="1" applyAlignment="1">
      <alignment horizontal="center" vertical="center" wrapText="1"/>
    </xf>
    <xf numFmtId="0" fontId="25" fillId="33" borderId="17" xfId="56" applyNumberFormat="1" applyFont="1" applyFill="1" applyBorder="1" applyAlignment="1">
      <alignment horizontal="right" vertical="center" wrapText="1"/>
      <protection/>
    </xf>
    <xf numFmtId="0" fontId="25" fillId="33" borderId="16" xfId="56" applyNumberFormat="1" applyFont="1" applyFill="1" applyBorder="1" applyAlignment="1">
      <alignment horizontal="left" vertical="center" wrapText="1"/>
      <protection/>
    </xf>
    <xf numFmtId="0" fontId="32" fillId="34" borderId="15" xfId="56" applyNumberFormat="1" applyFont="1" applyFill="1" applyBorder="1" applyAlignment="1">
      <alignment horizontal="left" vertical="center"/>
      <protection/>
    </xf>
    <xf numFmtId="0" fontId="32" fillId="34" borderId="16" xfId="56" applyNumberFormat="1" applyFont="1" applyFill="1" applyBorder="1" applyAlignment="1">
      <alignment horizontal="left" vertical="center"/>
      <protection/>
    </xf>
    <xf numFmtId="0" fontId="32" fillId="34" borderId="20" xfId="56" applyNumberFormat="1" applyFont="1" applyFill="1" applyBorder="1" applyAlignment="1">
      <alignment horizontal="left" vertical="center"/>
      <protection/>
    </xf>
    <xf numFmtId="0" fontId="25" fillId="33" borderId="21" xfId="56" applyNumberFormat="1" applyFont="1" applyFill="1" applyBorder="1" applyAlignment="1">
      <alignment horizontal="right" vertical="center" wrapText="1"/>
      <protection/>
    </xf>
    <xf numFmtId="0" fontId="24" fillId="0" borderId="20" xfId="56" applyNumberFormat="1" applyFont="1" applyBorder="1" applyAlignment="1">
      <alignment horizontal="right" vertical="center"/>
      <protection/>
    </xf>
    <xf numFmtId="0" fontId="24" fillId="0" borderId="21" xfId="56" applyNumberFormat="1" applyFont="1" applyBorder="1" applyAlignment="1">
      <alignment horizontal="right" vertical="center"/>
      <protection/>
    </xf>
    <xf numFmtId="0" fontId="24" fillId="0" borderId="22" xfId="56" applyNumberFormat="1" applyFont="1" applyBorder="1" applyAlignment="1">
      <alignment horizontal="right" vertical="center"/>
      <protection/>
    </xf>
    <xf numFmtId="0" fontId="24" fillId="0" borderId="23" xfId="56" applyNumberFormat="1" applyFont="1" applyBorder="1" applyAlignment="1">
      <alignment horizontal="right" vertical="center"/>
      <protection/>
    </xf>
    <xf numFmtId="0" fontId="30" fillId="0" borderId="16" xfId="52" applyFont="1" applyFill="1" applyBorder="1" applyAlignment="1">
      <alignment horizontal="center" vertical="center" wrapText="1"/>
    </xf>
    <xf numFmtId="0" fontId="30" fillId="0" borderId="12" xfId="52" applyNumberFormat="1" applyFont="1" applyFill="1" applyBorder="1" applyAlignment="1">
      <alignment horizontal="center" vertical="center" wrapText="1"/>
    </xf>
    <xf numFmtId="0" fontId="30" fillId="0" borderId="14" xfId="52" applyNumberFormat="1" applyFont="1" applyFill="1" applyBorder="1" applyAlignment="1">
      <alignment horizontal="center" vertical="center" wrapText="1"/>
    </xf>
    <xf numFmtId="0" fontId="32" fillId="34" borderId="15" xfId="56" applyNumberFormat="1" applyFont="1" applyFill="1" applyBorder="1" applyAlignment="1">
      <alignment horizontal="right" vertical="center"/>
      <protection/>
    </xf>
    <xf numFmtId="0" fontId="32" fillId="34" borderId="16" xfId="56" applyNumberFormat="1" applyFont="1" applyFill="1" applyBorder="1" applyAlignment="1">
      <alignment horizontal="right" vertical="center"/>
      <protection/>
    </xf>
    <xf numFmtId="0" fontId="32" fillId="34" borderId="20" xfId="56" applyNumberFormat="1" applyFont="1" applyFill="1" applyBorder="1" applyAlignment="1">
      <alignment horizontal="right" vertical="center"/>
      <protection/>
    </xf>
    <xf numFmtId="0" fontId="32" fillId="34" borderId="21" xfId="56" applyNumberFormat="1" applyFont="1" applyFill="1" applyBorder="1" applyAlignment="1">
      <alignment horizontal="right" vertical="center"/>
      <protection/>
    </xf>
    <xf numFmtId="0" fontId="32" fillId="34" borderId="22" xfId="56" applyNumberFormat="1" applyFont="1" applyFill="1" applyBorder="1" applyAlignment="1">
      <alignment horizontal="right" vertical="center"/>
      <protection/>
    </xf>
    <xf numFmtId="0" fontId="32" fillId="34" borderId="23" xfId="56" applyNumberFormat="1" applyFont="1" applyFill="1" applyBorder="1" applyAlignment="1">
      <alignment horizontal="right" vertical="center"/>
      <protection/>
    </xf>
    <xf numFmtId="0" fontId="25" fillId="33" borderId="12" xfId="56" applyNumberFormat="1" applyFont="1" applyFill="1" applyBorder="1" applyAlignment="1">
      <alignment horizontal="right" vertical="center" wrapText="1"/>
      <protection/>
    </xf>
    <xf numFmtId="0" fontId="31" fillId="34" borderId="16" xfId="56" applyNumberFormat="1" applyFont="1" applyFill="1" applyBorder="1" applyAlignment="1">
      <alignment horizontal="right" vertical="center"/>
      <protection/>
    </xf>
    <xf numFmtId="0" fontId="31" fillId="34" borderId="15" xfId="56" applyNumberFormat="1" applyFont="1" applyFill="1" applyBorder="1" applyAlignment="1">
      <alignment horizontal="right" vertical="center"/>
      <protection/>
    </xf>
    <xf numFmtId="0" fontId="25" fillId="33" borderId="16" xfId="56" applyNumberFormat="1" applyFont="1" applyFill="1" applyBorder="1" applyAlignment="1">
      <alignment horizontal="right" vertical="center" wrapText="1"/>
      <protection/>
    </xf>
    <xf numFmtId="0" fontId="31" fillId="34" borderId="20" xfId="56" applyNumberFormat="1" applyFont="1" applyFill="1" applyBorder="1" applyAlignment="1">
      <alignment horizontal="right" vertical="center"/>
      <protection/>
    </xf>
    <xf numFmtId="7" fontId="24" fillId="0" borderId="15" xfId="56" applyNumberFormat="1" applyFont="1" applyBorder="1" applyAlignment="1">
      <alignment horizontal="right" vertical="center"/>
      <protection/>
    </xf>
    <xf numFmtId="7" fontId="24" fillId="0" borderId="20" xfId="56" applyNumberFormat="1" applyFont="1" applyBorder="1" applyAlignment="1">
      <alignment horizontal="right" vertical="center"/>
      <protection/>
    </xf>
    <xf numFmtId="0" fontId="30" fillId="0" borderId="18" xfId="52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5" fillId="33" borderId="21" xfId="56" applyNumberFormat="1" applyFont="1" applyFill="1" applyBorder="1" applyAlignment="1">
      <alignment horizontal="left" vertical="center" wrapText="1"/>
      <protection/>
    </xf>
    <xf numFmtId="0" fontId="30" fillId="0" borderId="13" xfId="52" applyFont="1" applyFill="1" applyBorder="1" applyAlignment="1">
      <alignment horizontal="center" vertical="center" wrapText="1"/>
    </xf>
    <xf numFmtId="0" fontId="30" fillId="0" borderId="16" xfId="52" applyFont="1" applyFill="1" applyBorder="1" applyAlignment="1">
      <alignment horizontal="center" vertical="center" wrapText="1"/>
    </xf>
    <xf numFmtId="0" fontId="30" fillId="0" borderId="17" xfId="52" applyFont="1" applyFill="1" applyBorder="1" applyAlignment="1">
      <alignment horizontal="center" vertical="center"/>
    </xf>
    <xf numFmtId="2" fontId="31" fillId="35" borderId="17" xfId="56" applyNumberFormat="1" applyFont="1" applyFill="1" applyBorder="1" applyAlignment="1">
      <alignment horizontal="right" vertical="center" wrapText="1"/>
      <protection/>
    </xf>
    <xf numFmtId="0" fontId="25" fillId="33" borderId="21" xfId="56" applyNumberFormat="1" applyFont="1" applyFill="1" applyBorder="1" applyAlignment="1">
      <alignment horizontal="right" vertical="center"/>
      <protection/>
    </xf>
    <xf numFmtId="0" fontId="30" fillId="0" borderId="13" xfId="52" applyNumberFormat="1" applyFont="1" applyFill="1" applyBorder="1" applyAlignment="1">
      <alignment horizontal="center" vertical="center" wrapText="1"/>
    </xf>
    <xf numFmtId="7" fontId="24" fillId="0" borderId="16" xfId="56" applyNumberFormat="1" applyFont="1" applyBorder="1" applyAlignment="1">
      <alignment horizontal="right" vertical="center"/>
      <protection/>
    </xf>
    <xf numFmtId="0" fontId="25" fillId="33" borderId="21" xfId="56" applyNumberFormat="1" applyFont="1" applyFill="1" applyBorder="1" applyAlignment="1">
      <alignment horizontal="left" vertical="center"/>
      <protection/>
    </xf>
    <xf numFmtId="0" fontId="25" fillId="33" borderId="16" xfId="56" applyNumberFormat="1" applyFont="1" applyFill="1" applyBorder="1" applyAlignment="1">
      <alignment horizontal="left" vertical="center"/>
      <protection/>
    </xf>
    <xf numFmtId="0" fontId="24" fillId="0" borderId="24" xfId="56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center" vertical="center" wrapText="1"/>
    </xf>
    <xf numFmtId="0" fontId="31" fillId="34" borderId="21" xfId="56" applyNumberFormat="1" applyFont="1" applyFill="1" applyBorder="1" applyAlignment="1">
      <alignment horizontal="right" vertical="center" wrapText="1"/>
      <protection/>
    </xf>
    <xf numFmtId="166" fontId="24" fillId="0" borderId="0" xfId="56" applyNumberFormat="1" applyFont="1" applyAlignment="1">
      <alignment horizontal="right" vertical="center"/>
      <protection/>
    </xf>
    <xf numFmtId="0" fontId="30" fillId="0" borderId="13" xfId="52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68" fontId="2" fillId="0" borderId="10" xfId="42" applyNumberFormat="1" applyFont="1" applyFill="1" applyBorder="1" applyAlignment="1">
      <alignment horizontal="center" wrapText="1"/>
    </xf>
    <xf numFmtId="168" fontId="0" fillId="0" borderId="0" xfId="42" applyNumberFormat="1" applyFont="1" applyFill="1" applyBorder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Fill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71" fillId="0" borderId="0" xfId="56" applyNumberFormat="1" applyFont="1" applyAlignment="1">
      <alignment horizontal="right" vertical="center" wrapText="1"/>
      <protection/>
    </xf>
    <xf numFmtId="0" fontId="71" fillId="0" borderId="0" xfId="56" applyNumberFormat="1" applyFont="1" applyAlignment="1">
      <alignment horizontal="right" vertical="center"/>
      <protection/>
    </xf>
    <xf numFmtId="0" fontId="72" fillId="0" borderId="0" xfId="56" applyNumberFormat="1" applyFont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26" xfId="0" applyBorder="1" applyAlignment="1">
      <alignment wrapText="1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alignment wrapText="1" readingOrder="0"/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Dendrogram(Single linkage)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865"/>
          <c:w val="0.95125"/>
          <c:h val="0.9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HC_Dendrogram1!$CW$1:$CW$239</c:f>
              <c:numCache/>
            </c:numRef>
          </c:xVal>
          <c:yVal>
            <c:numRef>
              <c:f>HC_Dendrogram1!$CX$1:$CX$239</c:f>
              <c:numCache/>
            </c:numRef>
          </c:yVal>
          <c:smooth val="0"/>
        </c:ser>
        <c:axId val="53827937"/>
        <c:axId val="14689386"/>
      </c:scatterChart>
      <c:scatterChart>
        <c:scatterStyle val="lineMarker"/>
        <c:varyColors val="0"/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HC_Dendrogram1!$DA$1:$DA$30</c:f>
              <c:numCache/>
            </c:numRef>
          </c:xVal>
          <c:yVal>
            <c:numRef>
              <c:f>HC_Dendrogram1!$DB$1:$DB$30</c:f>
              <c:numCache/>
            </c:numRef>
          </c:yVal>
          <c:smooth val="0"/>
        </c:ser>
        <c:axId val="65095611"/>
        <c:axId val="48989588"/>
      </c:scatterChart>
      <c:valAx>
        <c:axId val="53827937"/>
        <c:scaling>
          <c:orientation val="minMax"/>
          <c:max val="3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14689386"/>
        <c:crosses val="autoZero"/>
        <c:crossBetween val="midCat"/>
        <c:dispUnits/>
        <c:majorUnit val="1"/>
      </c:valAx>
      <c:valAx>
        <c:axId val="146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27937"/>
        <c:crosses val="autoZero"/>
        <c:crossBetween val="midCat"/>
        <c:dispUnits/>
      </c:valAx>
      <c:valAx>
        <c:axId val="650956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89588"/>
        <c:crosses val="max"/>
        <c:crossBetween val="midCat"/>
        <c:dispUnits/>
      </c:valAx>
      <c:valAx>
        <c:axId val="48989588"/>
        <c:scaling>
          <c:orientation val="minMax"/>
          <c:max val="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5095611"/>
        <c:crosses val="max"/>
        <c:crossBetween val="midCat"/>
        <c:dispUnits/>
        <c:majorUnit val="30000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0.14375</cdr:y>
    </cdr:from>
    <cdr:to>
      <cdr:x>0.6485</cdr:x>
      <cdr:y>0.33025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81100" y="723900"/>
          <a:ext cx="37623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66675</xdr:rowOff>
    </xdr:from>
    <xdr:to>
      <xdr:col>11</xdr:col>
      <xdr:colOff>438150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257175" y="885825"/>
        <a:ext cx="7620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19</xdr:row>
      <xdr:rowOff>0</xdr:rowOff>
    </xdr:from>
    <xdr:to>
      <xdr:col>13</xdr:col>
      <xdr:colOff>447675</xdr:colOff>
      <xdr:row>26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2952750"/>
          <a:ext cx="16192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The  biggest gap between joining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of clusters happens between 3 clusters and 2 clusters.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(see previous tab)</a:t>
          </a:r>
        </a:p>
      </xdr:txBody>
    </xdr:sp>
    <xdr:clientData/>
  </xdr:twoCellAnchor>
  <xdr:twoCellAnchor>
    <xdr:from>
      <xdr:col>10</xdr:col>
      <xdr:colOff>581025</xdr:colOff>
      <xdr:row>19</xdr:row>
      <xdr:rowOff>76200</xdr:rowOff>
    </xdr:from>
    <xdr:to>
      <xdr:col>10</xdr:col>
      <xdr:colOff>638175</xdr:colOff>
      <xdr:row>25</xdr:row>
      <xdr:rowOff>133350</xdr:rowOff>
    </xdr:to>
    <xdr:sp>
      <xdr:nvSpPr>
        <xdr:cNvPr id="3" name="Right Bracket 3"/>
        <xdr:cNvSpPr>
          <a:spLocks/>
        </xdr:cNvSpPr>
      </xdr:nvSpPr>
      <xdr:spPr>
        <a:xfrm>
          <a:off x="7343775" y="3028950"/>
          <a:ext cx="57150" cy="971550"/>
        </a:xfrm>
        <a:prstGeom prst="rightBracket">
          <a:avLst>
            <a:gd name="adj" fmla="val -49509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666750</xdr:colOff>
      <xdr:row>22</xdr:row>
      <xdr:rowOff>85725</xdr:rowOff>
    </xdr:from>
    <xdr:to>
      <xdr:col>11</xdr:col>
      <xdr:colOff>180975</xdr:colOff>
      <xdr:row>22</xdr:row>
      <xdr:rowOff>123825</xdr:rowOff>
    </xdr:to>
    <xdr:sp>
      <xdr:nvSpPr>
        <xdr:cNvPr id="4" name="Straight Arrow Connector 5"/>
        <xdr:cNvSpPr>
          <a:spLocks/>
        </xdr:cNvSpPr>
      </xdr:nvSpPr>
      <xdr:spPr>
        <a:xfrm flipH="1" flipV="1">
          <a:off x="7429500" y="3495675"/>
          <a:ext cx="190500" cy="381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50" sheet="3 clusters "/>
  </cacheSource>
  <cacheFields count="16">
    <cacheField name="ID">
      <sharedItems containsSemiMixedTypes="0" containsString="0" containsMixedTypes="0" containsNumber="1" containsInteger="1"/>
    </cacheField>
    <cacheField name="School">
      <sharedItems containsMixedTypes="0"/>
    </cacheField>
    <cacheField name="Type">
      <sharedItems containsMixedTypes="0"/>
    </cacheField>
    <cacheField name="Median SAT">
      <sharedItems containsSemiMixedTypes="0" containsString="0" containsMixedTypes="0" containsNumber="1" containsInteger="1"/>
    </cacheField>
    <cacheField name="Accept Rate">
      <sharedItems containsSemiMixedTypes="0" containsString="0" containsMixedTypes="0" containsNumber="1"/>
    </cacheField>
    <cacheField name="Expend/Student">
      <sharedItems containsSemiMixedTypes="0" containsString="0" containsMixedTypes="0" containsNumber="1" containsInteger="1"/>
    </cacheField>
    <cacheField name="HS Top10">
      <sharedItems containsSemiMixedTypes="0" containsString="0" containsMixedTypes="0" containsNumber="1" containsInteger="1"/>
    </cacheField>
    <cacheField name="Grad %">
      <sharedItems containsSemiMixedTypes="0" containsString="0" containsMixedTypes="0" containsNumber="1" containsInteger="1"/>
    </cacheField>
    <cacheField name="Z_SAT">
      <sharedItems containsSemiMixedTypes="0" containsString="0" containsMixedTypes="0" containsNumber="1"/>
    </cacheField>
    <cacheField name="Z_Acc">
      <sharedItems containsSemiMixedTypes="0" containsString="0" containsMixedTypes="0" containsNumber="1"/>
    </cacheField>
    <cacheField name="Z_Exp">
      <sharedItems containsSemiMixedTypes="0" containsString="0" containsMixedTypes="0" containsNumber="1"/>
    </cacheField>
    <cacheField name="Z_Top10">
      <sharedItems containsSemiMixedTypes="0" containsString="0" containsMixedTypes="0" containsNumber="1"/>
    </cacheField>
    <cacheField name="Z_Grad">
      <sharedItems containsSemiMixedTypes="0" containsString="0" containsMixedTypes="0" containsNumber="1"/>
    </cacheField>
    <cacheField name="# for 3 Hierarch Clusters ">
      <sharedItems containsSemiMixedTypes="0" containsString="0" containsMixedTypes="0" containsNumber="1" containsInteger="1" count="3">
        <n v="1"/>
        <n v="2"/>
        <n v="3"/>
      </sharedItems>
    </cacheField>
    <cacheField name="# for 3 KM Clusters ">
      <sharedItems containsSemiMixedTypes="0" containsString="0" containsMixedTypes="0" containsNumber="1" containsInteger="1" count="3">
        <n v="1"/>
        <n v="2"/>
        <n v="3"/>
      </sharedItems>
    </cacheField>
    <cacheField name="# for 30 sub-clusters">
      <sharedItems containsSemiMixedTypes="0" containsString="0" containsMixedTypes="0" containsNumber="1" containsInteger="1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35" firstHeaderRow="1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9"/>
    <pivotField compact="0" outline="0" subtotalTop="0" showAll="0" numFmtId="168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dataField="1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1">
    <field x="15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# for 30 sub-clusters" fld="15" subtotal="count" baseField="15" baseItem="0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15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8.8515625" defaultRowHeight="12.75"/>
  <cols>
    <col min="1" max="1" width="3.00390625" style="6" bestFit="1" customWidth="1"/>
    <col min="2" max="2" width="24.8515625" style="2" bestFit="1" customWidth="1"/>
    <col min="3" max="3" width="9.00390625" style="2" bestFit="1" customWidth="1"/>
    <col min="4" max="4" width="7.7109375" style="6" customWidth="1"/>
    <col min="5" max="5" width="11.421875" style="6" customWidth="1"/>
    <col min="6" max="6" width="12.57421875" style="6" customWidth="1"/>
    <col min="7" max="7" width="8.140625" style="6" customWidth="1"/>
    <col min="8" max="8" width="11.140625" style="6" customWidth="1"/>
    <col min="9" max="9" width="8.8515625" style="15" customWidth="1"/>
    <col min="10" max="10" width="8.8515625" style="16" customWidth="1"/>
    <col min="11" max="11" width="9.421875" style="16" customWidth="1"/>
    <col min="12" max="13" width="8.8515625" style="16" customWidth="1"/>
    <col min="14" max="16384" width="8.8515625" style="2" customWidth="1"/>
  </cols>
  <sheetData>
    <row r="1" spans="2:8" ht="12.75">
      <c r="B1" s="1" t="s">
        <v>58</v>
      </c>
      <c r="C1" s="11" t="s">
        <v>59</v>
      </c>
      <c r="D1" s="12">
        <f>AVERAGE(D4:D52)</f>
        <v>1263.1020408163265</v>
      </c>
      <c r="E1" s="12">
        <f>AVERAGE(E4:E52)</f>
        <v>0.3810204081632653</v>
      </c>
      <c r="F1" s="12">
        <f>AVERAGE(F4:F52)</f>
        <v>30060.326530612245</v>
      </c>
      <c r="G1" s="12">
        <f>AVERAGE(G4:G52)</f>
        <v>74.20408163265306</v>
      </c>
      <c r="H1" s="12">
        <f>AVERAGE(H4:H52)</f>
        <v>83.24489795918367</v>
      </c>
    </row>
    <row r="2" spans="3:8" ht="12.75">
      <c r="C2" s="13" t="s">
        <v>66</v>
      </c>
      <c r="D2" s="14">
        <f>_xlfn.STDEV.S(D4:D52)</f>
        <v>62.676499083906776</v>
      </c>
      <c r="E2" s="14">
        <f>_xlfn.STDEV.S(E4:E52)</f>
        <v>0.13371681672411256</v>
      </c>
      <c r="F2" s="14">
        <f>_xlfn.STDEV.S(F4:F52)</f>
        <v>15463.308211682577</v>
      </c>
      <c r="G2" s="14">
        <f>_xlfn.STDEV.S(G4:G52)</f>
        <v>13.550798856889006</v>
      </c>
      <c r="H2" s="14">
        <f>_xlfn.STDEV.S(H4:H52)</f>
        <v>7.448519462072362</v>
      </c>
    </row>
    <row r="3" spans="1:13" ht="26.25" thickBot="1">
      <c r="A3" s="7" t="s">
        <v>60</v>
      </c>
      <c r="B3" s="5" t="s">
        <v>0</v>
      </c>
      <c r="C3" s="5" t="s">
        <v>1</v>
      </c>
      <c r="D3" s="8" t="s">
        <v>54</v>
      </c>
      <c r="E3" s="8" t="s">
        <v>55</v>
      </c>
      <c r="F3" s="8" t="s">
        <v>56</v>
      </c>
      <c r="G3" s="8" t="s">
        <v>2</v>
      </c>
      <c r="H3" s="8" t="s">
        <v>57</v>
      </c>
      <c r="I3" s="17" t="s">
        <v>61</v>
      </c>
      <c r="J3" s="17" t="s">
        <v>62</v>
      </c>
      <c r="K3" s="17" t="s">
        <v>63</v>
      </c>
      <c r="L3" s="17" t="s">
        <v>64</v>
      </c>
      <c r="M3" s="17" t="s">
        <v>65</v>
      </c>
    </row>
    <row r="4" spans="1:13" ht="13.5" thickTop="1">
      <c r="A4" s="6">
        <v>1</v>
      </c>
      <c r="B4" s="2" t="s">
        <v>3</v>
      </c>
      <c r="C4" s="2" t="s">
        <v>4</v>
      </c>
      <c r="D4" s="6">
        <v>1315</v>
      </c>
      <c r="E4" s="9">
        <v>0.22</v>
      </c>
      <c r="F4" s="10">
        <v>26636</v>
      </c>
      <c r="G4" s="6">
        <v>85</v>
      </c>
      <c r="H4" s="6">
        <v>93</v>
      </c>
      <c r="I4" s="15">
        <f>(D4-D$1)/D$2</f>
        <v>0.8280290051650181</v>
      </c>
      <c r="J4" s="15">
        <f>(E4-E$1)/E$2</f>
        <v>-1.20418966071774</v>
      </c>
      <c r="K4" s="15">
        <f>(F4-F$1)/F$2</f>
        <v>-0.22144850789594658</v>
      </c>
      <c r="L4" s="15">
        <f>(G4-G$1)/G$2</f>
        <v>0.7966997725642184</v>
      </c>
      <c r="M4" s="15">
        <f>(H4-H$1)/H$2</f>
        <v>1.309669940514892</v>
      </c>
    </row>
    <row r="5" spans="1:13" ht="12.75">
      <c r="A5" s="6">
        <v>2</v>
      </c>
      <c r="B5" s="2" t="s">
        <v>28</v>
      </c>
      <c r="C5" s="2" t="s">
        <v>4</v>
      </c>
      <c r="D5" s="6">
        <v>1220</v>
      </c>
      <c r="E5" s="9">
        <v>0.53</v>
      </c>
      <c r="F5" s="10">
        <v>17653</v>
      </c>
      <c r="G5" s="6">
        <v>69</v>
      </c>
      <c r="H5" s="6">
        <v>80</v>
      </c>
      <c r="I5" s="15">
        <f aca="true" t="shared" si="0" ref="I5:I52">(D5-D$1)/D$2</f>
        <v>-0.6876906248165617</v>
      </c>
      <c r="J5" s="15">
        <f aca="true" t="shared" si="1" ref="J5:J52">(E5-E$1)/E$2</f>
        <v>1.114142525125412</v>
      </c>
      <c r="K5" s="15">
        <f aca="true" t="shared" si="2" ref="K5:K52">(F5-F$1)/F$2</f>
        <v>-0.8023720642933619</v>
      </c>
      <c r="L5" s="15">
        <f aca="true" t="shared" si="3" ref="L5:L52">(G5-G$1)/G$2</f>
        <v>-0.3840424234477797</v>
      </c>
      <c r="M5" s="15">
        <f aca="true" t="shared" si="4" ref="M5:M52">(H5-H$1)/H$2</f>
        <v>-0.43564334841394964</v>
      </c>
    </row>
    <row r="6" spans="1:13" ht="12.75">
      <c r="A6" s="6">
        <v>3</v>
      </c>
      <c r="B6" s="2" t="s">
        <v>23</v>
      </c>
      <c r="C6" s="2" t="s">
        <v>4</v>
      </c>
      <c r="D6" s="6">
        <v>1240</v>
      </c>
      <c r="E6" s="9">
        <v>0.36</v>
      </c>
      <c r="F6" s="10">
        <v>17554</v>
      </c>
      <c r="G6" s="6">
        <v>58</v>
      </c>
      <c r="H6" s="6">
        <v>88</v>
      </c>
      <c r="I6" s="15">
        <f t="shared" si="0"/>
        <v>-0.3685917553467554</v>
      </c>
      <c r="J6" s="15">
        <f t="shared" si="1"/>
        <v>-0.15720093162728438</v>
      </c>
      <c r="K6" s="15">
        <f t="shared" si="2"/>
        <v>-0.808774316556898</v>
      </c>
      <c r="L6" s="15">
        <f t="shared" si="3"/>
        <v>-1.1958026832060284</v>
      </c>
      <c r="M6" s="15">
        <f t="shared" si="4"/>
        <v>0.6383955986191837</v>
      </c>
    </row>
    <row r="7" spans="1:13" ht="12.75">
      <c r="A7" s="6">
        <v>4</v>
      </c>
      <c r="B7" s="2" t="s">
        <v>41</v>
      </c>
      <c r="C7" s="2" t="s">
        <v>53</v>
      </c>
      <c r="D7" s="6">
        <v>1176</v>
      </c>
      <c r="E7" s="9">
        <v>0.37</v>
      </c>
      <c r="F7" s="10">
        <v>23665</v>
      </c>
      <c r="G7" s="6">
        <v>95</v>
      </c>
      <c r="H7" s="6">
        <v>68</v>
      </c>
      <c r="I7" s="15">
        <f t="shared" si="0"/>
        <v>-1.3897081376501355</v>
      </c>
      <c r="J7" s="15">
        <f t="shared" si="1"/>
        <v>-0.08241602240653749</v>
      </c>
      <c r="K7" s="15">
        <f t="shared" si="2"/>
        <v>-0.4135807450168106</v>
      </c>
      <c r="L7" s="15">
        <f t="shared" si="3"/>
        <v>1.5346636450717173</v>
      </c>
      <c r="M7" s="15">
        <f t="shared" si="4"/>
        <v>-2.0467017689636497</v>
      </c>
    </row>
    <row r="8" spans="1:13" ht="12.75">
      <c r="A8" s="6">
        <v>5</v>
      </c>
      <c r="B8" s="2" t="s">
        <v>7</v>
      </c>
      <c r="C8" s="2" t="s">
        <v>4</v>
      </c>
      <c r="D8" s="6">
        <v>1300</v>
      </c>
      <c r="E8" s="9">
        <v>0.24</v>
      </c>
      <c r="F8" s="10">
        <v>25703</v>
      </c>
      <c r="G8" s="6">
        <v>78</v>
      </c>
      <c r="H8" s="6">
        <v>90</v>
      </c>
      <c r="I8" s="15">
        <f t="shared" si="0"/>
        <v>0.5887048530626633</v>
      </c>
      <c r="J8" s="15">
        <f t="shared" si="1"/>
        <v>-1.0546198422762463</v>
      </c>
      <c r="K8" s="15">
        <f t="shared" si="2"/>
        <v>-0.2817848852886649</v>
      </c>
      <c r="L8" s="15">
        <f t="shared" si="3"/>
        <v>0.28012506180896923</v>
      </c>
      <c r="M8" s="15">
        <f t="shared" si="4"/>
        <v>0.906905335377467</v>
      </c>
    </row>
    <row r="9" spans="1:13" ht="12.75">
      <c r="A9" s="6">
        <v>6</v>
      </c>
      <c r="B9" s="2" t="s">
        <v>39</v>
      </c>
      <c r="C9" s="2" t="s">
        <v>53</v>
      </c>
      <c r="D9" s="6">
        <v>1281</v>
      </c>
      <c r="E9" s="9">
        <v>0.24</v>
      </c>
      <c r="F9" s="10">
        <v>24201</v>
      </c>
      <c r="G9" s="6">
        <v>80</v>
      </c>
      <c r="H9" s="6">
        <v>90</v>
      </c>
      <c r="I9" s="15">
        <f t="shared" si="0"/>
        <v>0.2855609270663474</v>
      </c>
      <c r="J9" s="15">
        <f t="shared" si="1"/>
        <v>-1.0546198422762463</v>
      </c>
      <c r="K9" s="15">
        <f t="shared" si="2"/>
        <v>-0.37891804589301953</v>
      </c>
      <c r="L9" s="15">
        <f t="shared" si="3"/>
        <v>0.427717836310469</v>
      </c>
      <c r="M9" s="15">
        <f t="shared" si="4"/>
        <v>0.906905335377467</v>
      </c>
    </row>
    <row r="10" spans="1:13" ht="12.75">
      <c r="A10" s="6">
        <v>7</v>
      </c>
      <c r="B10" s="2" t="s">
        <v>26</v>
      </c>
      <c r="C10" s="2" t="s">
        <v>4</v>
      </c>
      <c r="D10" s="6">
        <v>1255</v>
      </c>
      <c r="E10" s="9">
        <v>0.56</v>
      </c>
      <c r="F10" s="10">
        <v>18847</v>
      </c>
      <c r="G10" s="6">
        <v>70</v>
      </c>
      <c r="H10" s="6">
        <v>84</v>
      </c>
      <c r="I10" s="15">
        <f t="shared" si="0"/>
        <v>-0.12926760324440073</v>
      </c>
      <c r="J10" s="15">
        <f t="shared" si="1"/>
        <v>1.3384972527876529</v>
      </c>
      <c r="K10" s="15">
        <f t="shared" si="2"/>
        <v>-0.7251570218422305</v>
      </c>
      <c r="L10" s="15">
        <f t="shared" si="3"/>
        <v>-0.31024603619702984</v>
      </c>
      <c r="M10" s="15">
        <f t="shared" si="4"/>
        <v>0.10137612510261702</v>
      </c>
    </row>
    <row r="11" spans="1:13" ht="12.75">
      <c r="A11" s="6">
        <v>8</v>
      </c>
      <c r="B11" s="2" t="s">
        <v>33</v>
      </c>
      <c r="C11" s="2" t="s">
        <v>53</v>
      </c>
      <c r="D11" s="6">
        <v>1400</v>
      </c>
      <c r="E11" s="9">
        <v>0.31</v>
      </c>
      <c r="F11" s="10">
        <v>102262</v>
      </c>
      <c r="G11" s="6">
        <v>98</v>
      </c>
      <c r="H11" s="6">
        <v>75</v>
      </c>
      <c r="I11" s="15">
        <f t="shared" si="0"/>
        <v>2.184199200411695</v>
      </c>
      <c r="J11" s="15">
        <f t="shared" si="1"/>
        <v>-0.5311254777310185</v>
      </c>
      <c r="K11" s="15">
        <f t="shared" si="2"/>
        <v>4.669225529297745</v>
      </c>
      <c r="L11" s="15">
        <f t="shared" si="3"/>
        <v>1.756052806823967</v>
      </c>
      <c r="M11" s="15">
        <f t="shared" si="4"/>
        <v>-1.106917690309658</v>
      </c>
    </row>
    <row r="12" spans="1:13" ht="12.75">
      <c r="A12" s="6">
        <v>9</v>
      </c>
      <c r="B12" s="2" t="s">
        <v>15</v>
      </c>
      <c r="C12" s="2" t="s">
        <v>4</v>
      </c>
      <c r="D12" s="6">
        <v>1300</v>
      </c>
      <c r="E12" s="9">
        <v>0.4</v>
      </c>
      <c r="F12" s="10">
        <v>15904</v>
      </c>
      <c r="G12" s="6">
        <v>75</v>
      </c>
      <c r="H12" s="6">
        <v>80</v>
      </c>
      <c r="I12" s="15">
        <f t="shared" si="0"/>
        <v>0.5887048530626633</v>
      </c>
      <c r="J12" s="15">
        <f t="shared" si="1"/>
        <v>0.1419387052557032</v>
      </c>
      <c r="K12" s="15">
        <f t="shared" si="2"/>
        <v>-0.915478520949165</v>
      </c>
      <c r="L12" s="15">
        <f t="shared" si="3"/>
        <v>0.058735900056719574</v>
      </c>
      <c r="M12" s="15">
        <f t="shared" si="4"/>
        <v>-0.43564334841394964</v>
      </c>
    </row>
    <row r="13" spans="1:13" ht="12.75">
      <c r="A13" s="6">
        <v>10</v>
      </c>
      <c r="B13" s="2" t="s">
        <v>49</v>
      </c>
      <c r="C13" s="2" t="s">
        <v>53</v>
      </c>
      <c r="D13" s="6">
        <v>1225</v>
      </c>
      <c r="E13" s="9">
        <v>0.64</v>
      </c>
      <c r="F13" s="10">
        <v>33607</v>
      </c>
      <c r="G13" s="6">
        <v>52</v>
      </c>
      <c r="H13" s="6">
        <v>77</v>
      </c>
      <c r="I13" s="15">
        <f t="shared" si="0"/>
        <v>-0.6079159074491102</v>
      </c>
      <c r="J13" s="15">
        <f t="shared" si="1"/>
        <v>1.9367765265536272</v>
      </c>
      <c r="K13" s="15">
        <f t="shared" si="2"/>
        <v>0.22936058835768613</v>
      </c>
      <c r="L13" s="15">
        <f t="shared" si="3"/>
        <v>-1.6385810067105278</v>
      </c>
      <c r="M13" s="15">
        <f t="shared" si="4"/>
        <v>-0.8384079535513747</v>
      </c>
    </row>
    <row r="14" spans="1:13" ht="12.75">
      <c r="A14" s="6">
        <v>11</v>
      </c>
      <c r="B14" s="2" t="s">
        <v>16</v>
      </c>
      <c r="C14" s="2" t="s">
        <v>4</v>
      </c>
      <c r="D14" s="6">
        <v>1260</v>
      </c>
      <c r="E14" s="9">
        <v>0.36</v>
      </c>
      <c r="F14" s="10">
        <v>20377</v>
      </c>
      <c r="G14" s="6">
        <v>68</v>
      </c>
      <c r="H14" s="6">
        <v>74</v>
      </c>
      <c r="I14" s="15">
        <f t="shared" si="0"/>
        <v>-0.04949288587694917</v>
      </c>
      <c r="J14" s="15">
        <f t="shared" si="1"/>
        <v>-0.15720093162728438</v>
      </c>
      <c r="K14" s="15">
        <f t="shared" si="2"/>
        <v>-0.6262131232239465</v>
      </c>
      <c r="L14" s="15">
        <f t="shared" si="3"/>
        <v>-0.4578388106985296</v>
      </c>
      <c r="M14" s="15">
        <f t="shared" si="4"/>
        <v>-1.2411725586887996</v>
      </c>
    </row>
    <row r="15" spans="1:13" ht="12.75">
      <c r="A15" s="6">
        <v>12</v>
      </c>
      <c r="B15" s="2" t="s">
        <v>21</v>
      </c>
      <c r="C15" s="2" t="s">
        <v>4</v>
      </c>
      <c r="D15" s="6">
        <v>1200</v>
      </c>
      <c r="E15" s="9">
        <v>0.46</v>
      </c>
      <c r="F15" s="10">
        <v>18872</v>
      </c>
      <c r="G15" s="6">
        <v>52</v>
      </c>
      <c r="H15" s="6">
        <v>84</v>
      </c>
      <c r="I15" s="15">
        <f t="shared" si="0"/>
        <v>-1.006789494286368</v>
      </c>
      <c r="J15" s="15">
        <f t="shared" si="1"/>
        <v>0.5906481605801842</v>
      </c>
      <c r="K15" s="15">
        <f t="shared" si="2"/>
        <v>-0.7235402914726506</v>
      </c>
      <c r="L15" s="15">
        <f t="shared" si="3"/>
        <v>-1.6385810067105278</v>
      </c>
      <c r="M15" s="15">
        <f t="shared" si="4"/>
        <v>0.10137612510261702</v>
      </c>
    </row>
    <row r="16" spans="1:13" ht="12.75">
      <c r="A16" s="6">
        <v>13</v>
      </c>
      <c r="B16" s="2" t="s">
        <v>25</v>
      </c>
      <c r="C16" s="2" t="s">
        <v>4</v>
      </c>
      <c r="D16" s="6">
        <v>1258</v>
      </c>
      <c r="E16" s="9">
        <v>0.38</v>
      </c>
      <c r="F16" s="10">
        <v>17520</v>
      </c>
      <c r="G16" s="6">
        <v>61</v>
      </c>
      <c r="H16" s="6">
        <v>85</v>
      </c>
      <c r="I16" s="15">
        <f t="shared" si="0"/>
        <v>-0.0814027728239298</v>
      </c>
      <c r="J16" s="15">
        <f t="shared" si="1"/>
        <v>-0.0076311131857905844</v>
      </c>
      <c r="K16" s="15">
        <f t="shared" si="2"/>
        <v>-0.8109730698595266</v>
      </c>
      <c r="L16" s="15">
        <f t="shared" si="3"/>
        <v>-0.9744135214537788</v>
      </c>
      <c r="M16" s="15">
        <f t="shared" si="4"/>
        <v>0.23563099348175867</v>
      </c>
    </row>
    <row r="17" spans="1:13" ht="12.75">
      <c r="A17" s="6">
        <v>14</v>
      </c>
      <c r="B17" s="2" t="s">
        <v>37</v>
      </c>
      <c r="C17" s="2" t="s">
        <v>53</v>
      </c>
      <c r="D17" s="6">
        <v>1268</v>
      </c>
      <c r="E17" s="9">
        <v>0.29</v>
      </c>
      <c r="F17" s="10">
        <v>45879</v>
      </c>
      <c r="G17" s="6">
        <v>78</v>
      </c>
      <c r="H17" s="6">
        <v>90</v>
      </c>
      <c r="I17" s="15">
        <f t="shared" si="0"/>
        <v>0.07814666191097333</v>
      </c>
      <c r="J17" s="15">
        <f t="shared" si="1"/>
        <v>-0.6806952961725122</v>
      </c>
      <c r="K17" s="15">
        <f t="shared" si="2"/>
        <v>1.0229811921770207</v>
      </c>
      <c r="L17" s="15">
        <f t="shared" si="3"/>
        <v>0.28012506180896923</v>
      </c>
      <c r="M17" s="15">
        <f t="shared" si="4"/>
        <v>0.906905335377467</v>
      </c>
    </row>
    <row r="18" spans="1:13" ht="12.75">
      <c r="A18" s="6">
        <v>15</v>
      </c>
      <c r="B18" s="2" t="s">
        <v>36</v>
      </c>
      <c r="C18" s="2" t="s">
        <v>53</v>
      </c>
      <c r="D18" s="6">
        <v>1280</v>
      </c>
      <c r="E18" s="9">
        <v>0.3</v>
      </c>
      <c r="F18" s="10">
        <v>37137</v>
      </c>
      <c r="G18" s="6">
        <v>85</v>
      </c>
      <c r="H18" s="6">
        <v>83</v>
      </c>
      <c r="I18" s="15">
        <f t="shared" si="0"/>
        <v>0.2696059835928571</v>
      </c>
      <c r="J18" s="15">
        <f t="shared" si="1"/>
        <v>-0.6059103869517654</v>
      </c>
      <c r="K18" s="15">
        <f t="shared" si="2"/>
        <v>0.4576429165423545</v>
      </c>
      <c r="L18" s="15">
        <f t="shared" si="3"/>
        <v>0.7966997725642184</v>
      </c>
      <c r="M18" s="15">
        <f t="shared" si="4"/>
        <v>-0.032878743276524645</v>
      </c>
    </row>
    <row r="19" spans="1:13" ht="12.75">
      <c r="A19" s="6">
        <v>16</v>
      </c>
      <c r="B19" s="2" t="s">
        <v>13</v>
      </c>
      <c r="C19" s="2" t="s">
        <v>4</v>
      </c>
      <c r="D19" s="6">
        <v>1230</v>
      </c>
      <c r="E19" s="9">
        <v>0.36</v>
      </c>
      <c r="F19" s="10">
        <v>17721</v>
      </c>
      <c r="G19" s="6">
        <v>77</v>
      </c>
      <c r="H19" s="6">
        <v>89</v>
      </c>
      <c r="I19" s="15">
        <f t="shared" si="0"/>
        <v>-0.5281411900816586</v>
      </c>
      <c r="J19" s="15">
        <f t="shared" si="1"/>
        <v>-0.15720093162728438</v>
      </c>
      <c r="K19" s="15">
        <f t="shared" si="2"/>
        <v>-0.7979745576881049</v>
      </c>
      <c r="L19" s="15">
        <f t="shared" si="3"/>
        <v>0.20632867455821935</v>
      </c>
      <c r="M19" s="15">
        <f t="shared" si="4"/>
        <v>0.7726504669983253</v>
      </c>
    </row>
    <row r="20" spans="1:13" ht="12.75">
      <c r="A20" s="6">
        <v>17</v>
      </c>
      <c r="B20" s="2" t="s">
        <v>35</v>
      </c>
      <c r="C20" s="2" t="s">
        <v>53</v>
      </c>
      <c r="D20" s="6">
        <v>1310</v>
      </c>
      <c r="E20" s="9">
        <v>0.25</v>
      </c>
      <c r="F20" s="10">
        <v>39504</v>
      </c>
      <c r="G20" s="6">
        <v>91</v>
      </c>
      <c r="H20" s="6">
        <v>91</v>
      </c>
      <c r="I20" s="15">
        <f t="shared" si="0"/>
        <v>0.7482542877975665</v>
      </c>
      <c r="J20" s="15">
        <f t="shared" si="1"/>
        <v>-0.9798349330554994</v>
      </c>
      <c r="K20" s="15">
        <f t="shared" si="2"/>
        <v>0.6107149479341705</v>
      </c>
      <c r="L20" s="15">
        <f t="shared" si="3"/>
        <v>1.2394780960687177</v>
      </c>
      <c r="M20" s="15">
        <f t="shared" si="4"/>
        <v>1.0411602037566086</v>
      </c>
    </row>
    <row r="21" spans="1:13" ht="12.75">
      <c r="A21" s="6">
        <v>18</v>
      </c>
      <c r="B21" s="2" t="s">
        <v>46</v>
      </c>
      <c r="C21" s="2" t="s">
        <v>53</v>
      </c>
      <c r="D21" s="6">
        <v>1278</v>
      </c>
      <c r="E21" s="9">
        <v>0.24</v>
      </c>
      <c r="F21" s="10">
        <v>23115</v>
      </c>
      <c r="G21" s="6">
        <v>79</v>
      </c>
      <c r="H21" s="6">
        <v>89</v>
      </c>
      <c r="I21" s="15">
        <f t="shared" si="0"/>
        <v>0.23769609664587646</v>
      </c>
      <c r="J21" s="15">
        <f t="shared" si="1"/>
        <v>-1.0546198422762463</v>
      </c>
      <c r="K21" s="15">
        <f t="shared" si="2"/>
        <v>-0.4491488131475663</v>
      </c>
      <c r="L21" s="15">
        <f t="shared" si="3"/>
        <v>0.3539214490597191</v>
      </c>
      <c r="M21" s="15">
        <f t="shared" si="4"/>
        <v>0.7726504669983253</v>
      </c>
    </row>
    <row r="22" spans="1:13" ht="12.75">
      <c r="A22" s="6">
        <v>19</v>
      </c>
      <c r="B22" s="2" t="s">
        <v>19</v>
      </c>
      <c r="C22" s="2" t="s">
        <v>4</v>
      </c>
      <c r="D22" s="6">
        <v>1244</v>
      </c>
      <c r="E22" s="9">
        <v>0.67</v>
      </c>
      <c r="F22" s="10">
        <v>22301</v>
      </c>
      <c r="G22" s="6">
        <v>65</v>
      </c>
      <c r="H22" s="6">
        <v>73</v>
      </c>
      <c r="I22" s="15">
        <f t="shared" si="0"/>
        <v>-0.30477198145279416</v>
      </c>
      <c r="J22" s="15">
        <f t="shared" si="1"/>
        <v>2.161131254215868</v>
      </c>
      <c r="K22" s="15">
        <f t="shared" si="2"/>
        <v>-0.5017895539810847</v>
      </c>
      <c r="L22" s="15">
        <f t="shared" si="3"/>
        <v>-0.6792279724507793</v>
      </c>
      <c r="M22" s="15">
        <f t="shared" si="4"/>
        <v>-1.3754274270679412</v>
      </c>
    </row>
    <row r="23" spans="1:13" ht="12.75">
      <c r="A23" s="6">
        <v>20</v>
      </c>
      <c r="B23" s="2" t="s">
        <v>22</v>
      </c>
      <c r="C23" s="2" t="s">
        <v>4</v>
      </c>
      <c r="D23" s="6">
        <v>1215</v>
      </c>
      <c r="E23" s="9">
        <v>0.38</v>
      </c>
      <c r="F23" s="10">
        <v>20722</v>
      </c>
      <c r="G23" s="6">
        <v>51</v>
      </c>
      <c r="H23" s="6">
        <v>85</v>
      </c>
      <c r="I23" s="15">
        <f t="shared" si="0"/>
        <v>-0.7674653421840133</v>
      </c>
      <c r="J23" s="15">
        <f t="shared" si="1"/>
        <v>-0.0076311131857905844</v>
      </c>
      <c r="K23" s="15">
        <f t="shared" si="2"/>
        <v>-0.6039022441237452</v>
      </c>
      <c r="L23" s="15">
        <f t="shared" si="3"/>
        <v>-1.7123773939612776</v>
      </c>
      <c r="M23" s="15">
        <f t="shared" si="4"/>
        <v>0.23563099348175867</v>
      </c>
    </row>
    <row r="24" spans="1:13" ht="12.75">
      <c r="A24" s="6">
        <v>21</v>
      </c>
      <c r="B24" s="2" t="s">
        <v>29</v>
      </c>
      <c r="C24" s="2" t="s">
        <v>53</v>
      </c>
      <c r="D24" s="6">
        <v>1370</v>
      </c>
      <c r="E24" s="9">
        <v>0.18</v>
      </c>
      <c r="F24" s="10">
        <v>46918</v>
      </c>
      <c r="G24" s="6">
        <v>90</v>
      </c>
      <c r="H24" s="6">
        <v>90</v>
      </c>
      <c r="I24" s="15">
        <f t="shared" si="0"/>
        <v>1.7055508962069852</v>
      </c>
      <c r="J24" s="15">
        <f t="shared" si="1"/>
        <v>-1.5033292976007273</v>
      </c>
      <c r="K24" s="15">
        <f t="shared" si="2"/>
        <v>1.0901725063367573</v>
      </c>
      <c r="L24" s="15">
        <f t="shared" si="3"/>
        <v>1.1656817088179678</v>
      </c>
      <c r="M24" s="15">
        <f t="shared" si="4"/>
        <v>0.906905335377467</v>
      </c>
    </row>
    <row r="25" spans="1:13" ht="12.75">
      <c r="A25" s="6">
        <v>22</v>
      </c>
      <c r="B25" s="2" t="s">
        <v>24</v>
      </c>
      <c r="C25" s="2" t="s">
        <v>4</v>
      </c>
      <c r="D25" s="6">
        <v>1285</v>
      </c>
      <c r="E25" s="9">
        <v>0.35</v>
      </c>
      <c r="F25" s="10">
        <v>19418</v>
      </c>
      <c r="G25" s="6">
        <v>71</v>
      </c>
      <c r="H25" s="6">
        <v>87</v>
      </c>
      <c r="I25" s="15">
        <f t="shared" si="0"/>
        <v>0.34938070096030865</v>
      </c>
      <c r="J25" s="15">
        <f t="shared" si="1"/>
        <v>-0.23198584084803128</v>
      </c>
      <c r="K25" s="15">
        <f t="shared" si="2"/>
        <v>-0.6882309002010277</v>
      </c>
      <c r="L25" s="15">
        <f t="shared" si="3"/>
        <v>-0.23644964894627998</v>
      </c>
      <c r="M25" s="15">
        <f t="shared" si="4"/>
        <v>0.504140730240042</v>
      </c>
    </row>
    <row r="26" spans="1:13" ht="12.75">
      <c r="A26" s="6">
        <v>23</v>
      </c>
      <c r="B26" s="2" t="s">
        <v>42</v>
      </c>
      <c r="C26" s="2" t="s">
        <v>53</v>
      </c>
      <c r="D26" s="6">
        <v>1290</v>
      </c>
      <c r="E26" s="9">
        <v>0.48</v>
      </c>
      <c r="F26" s="10">
        <v>45460</v>
      </c>
      <c r="G26" s="6">
        <v>69</v>
      </c>
      <c r="H26" s="6">
        <v>86</v>
      </c>
      <c r="I26" s="15">
        <f t="shared" si="0"/>
        <v>0.4291554183277602</v>
      </c>
      <c r="J26" s="15">
        <f t="shared" si="1"/>
        <v>0.7402179790216776</v>
      </c>
      <c r="K26" s="15">
        <f t="shared" si="2"/>
        <v>0.9958847911828631</v>
      </c>
      <c r="L26" s="15">
        <f t="shared" si="3"/>
        <v>-0.3840424234477797</v>
      </c>
      <c r="M26" s="15">
        <f t="shared" si="4"/>
        <v>0.36988586186090033</v>
      </c>
    </row>
    <row r="27" spans="1:13" ht="12.75">
      <c r="A27" s="6">
        <v>24</v>
      </c>
      <c r="B27" s="2" t="s">
        <v>11</v>
      </c>
      <c r="C27" s="2" t="s">
        <v>4</v>
      </c>
      <c r="D27" s="6">
        <v>1255</v>
      </c>
      <c r="E27" s="9">
        <v>0.25</v>
      </c>
      <c r="F27" s="10">
        <v>24718</v>
      </c>
      <c r="G27" s="6">
        <v>65</v>
      </c>
      <c r="H27" s="6">
        <v>92</v>
      </c>
      <c r="I27" s="15">
        <f t="shared" si="0"/>
        <v>-0.12926760324440073</v>
      </c>
      <c r="J27" s="15">
        <f t="shared" si="1"/>
        <v>-0.9798349330554994</v>
      </c>
      <c r="K27" s="15">
        <f t="shared" si="2"/>
        <v>-0.3454840618501092</v>
      </c>
      <c r="L27" s="15">
        <f t="shared" si="3"/>
        <v>-0.6792279724507793</v>
      </c>
      <c r="M27" s="15">
        <f t="shared" si="4"/>
        <v>1.1754150721357504</v>
      </c>
    </row>
    <row r="28" spans="1:13" ht="12.75">
      <c r="A28" s="6">
        <v>25</v>
      </c>
      <c r="B28" s="2" t="s">
        <v>34</v>
      </c>
      <c r="C28" s="2" t="s">
        <v>53</v>
      </c>
      <c r="D28" s="6">
        <v>1357</v>
      </c>
      <c r="E28" s="9">
        <v>0.3</v>
      </c>
      <c r="F28" s="10">
        <v>56766</v>
      </c>
      <c r="G28" s="6">
        <v>95</v>
      </c>
      <c r="H28" s="6">
        <v>86</v>
      </c>
      <c r="I28" s="15">
        <f t="shared" si="0"/>
        <v>1.498136631051611</v>
      </c>
      <c r="J28" s="15">
        <f t="shared" si="1"/>
        <v>-0.6059103869517654</v>
      </c>
      <c r="K28" s="15">
        <f t="shared" si="2"/>
        <v>1.727034933521634</v>
      </c>
      <c r="L28" s="15">
        <f t="shared" si="3"/>
        <v>1.5346636450717173</v>
      </c>
      <c r="M28" s="15">
        <f t="shared" si="4"/>
        <v>0.36988586186090033</v>
      </c>
    </row>
    <row r="29" spans="1:13" ht="12.75">
      <c r="A29" s="6">
        <v>26</v>
      </c>
      <c r="B29" s="2" t="s">
        <v>20</v>
      </c>
      <c r="C29" s="2" t="s">
        <v>4</v>
      </c>
      <c r="D29" s="6">
        <v>1200</v>
      </c>
      <c r="E29" s="9">
        <v>0.61</v>
      </c>
      <c r="F29" s="10">
        <v>23358</v>
      </c>
      <c r="G29" s="6">
        <v>47</v>
      </c>
      <c r="H29" s="6">
        <v>83</v>
      </c>
      <c r="I29" s="15">
        <f t="shared" si="0"/>
        <v>-1.006789494286368</v>
      </c>
      <c r="J29" s="15">
        <f t="shared" si="1"/>
        <v>1.7124217988913863</v>
      </c>
      <c r="K29" s="15">
        <f t="shared" si="2"/>
        <v>-0.43343419395525057</v>
      </c>
      <c r="L29" s="15">
        <f t="shared" si="3"/>
        <v>-2.0075629429642774</v>
      </c>
      <c r="M29" s="15">
        <f t="shared" si="4"/>
        <v>-0.032878743276524645</v>
      </c>
    </row>
    <row r="30" spans="1:13" ht="12.75">
      <c r="A30" s="6">
        <v>27</v>
      </c>
      <c r="B30" s="2" t="s">
        <v>50</v>
      </c>
      <c r="C30" s="2" t="s">
        <v>53</v>
      </c>
      <c r="D30" s="6">
        <v>1230</v>
      </c>
      <c r="E30" s="9">
        <v>0.47</v>
      </c>
      <c r="F30" s="10">
        <v>28851</v>
      </c>
      <c r="G30" s="6">
        <v>77</v>
      </c>
      <c r="H30" s="6">
        <v>82</v>
      </c>
      <c r="I30" s="15">
        <f t="shared" si="0"/>
        <v>-0.5281411900816586</v>
      </c>
      <c r="J30" s="15">
        <f t="shared" si="1"/>
        <v>0.6654330698009306</v>
      </c>
      <c r="K30" s="15">
        <f t="shared" si="2"/>
        <v>-0.0782061971511759</v>
      </c>
      <c r="L30" s="15">
        <f t="shared" si="3"/>
        <v>0.20632867455821935</v>
      </c>
      <c r="M30" s="15">
        <f t="shared" si="4"/>
        <v>-0.16713361165566631</v>
      </c>
    </row>
    <row r="31" spans="1:13" ht="12.75">
      <c r="A31" s="6">
        <v>28</v>
      </c>
      <c r="B31" s="2" t="s">
        <v>17</v>
      </c>
      <c r="C31" s="2" t="s">
        <v>4</v>
      </c>
      <c r="D31" s="6">
        <v>1247</v>
      </c>
      <c r="E31" s="9">
        <v>0.54</v>
      </c>
      <c r="F31" s="10">
        <v>23591</v>
      </c>
      <c r="G31" s="6">
        <v>64</v>
      </c>
      <c r="H31" s="6">
        <v>77</v>
      </c>
      <c r="I31" s="15">
        <f t="shared" si="0"/>
        <v>-0.25690715103232326</v>
      </c>
      <c r="J31" s="15">
        <f t="shared" si="1"/>
        <v>1.1889274343461589</v>
      </c>
      <c r="K31" s="15">
        <f t="shared" si="2"/>
        <v>-0.4183662669107668</v>
      </c>
      <c r="L31" s="15">
        <f t="shared" si="3"/>
        <v>-0.7530243597015291</v>
      </c>
      <c r="M31" s="15">
        <f t="shared" si="4"/>
        <v>-0.8384079535513747</v>
      </c>
    </row>
    <row r="32" spans="1:13" ht="12.75">
      <c r="A32" s="6">
        <v>29</v>
      </c>
      <c r="B32" s="2" t="s">
        <v>27</v>
      </c>
      <c r="C32" s="2" t="s">
        <v>4</v>
      </c>
      <c r="D32" s="6">
        <v>1170</v>
      </c>
      <c r="E32" s="9">
        <v>0.49</v>
      </c>
      <c r="F32" s="10">
        <v>20192</v>
      </c>
      <c r="G32" s="6">
        <v>54</v>
      </c>
      <c r="H32" s="6">
        <v>72</v>
      </c>
      <c r="I32" s="15">
        <f t="shared" si="0"/>
        <v>-1.4854377984910774</v>
      </c>
      <c r="J32" s="15">
        <f t="shared" si="1"/>
        <v>0.8150028882424245</v>
      </c>
      <c r="K32" s="15">
        <f t="shared" si="2"/>
        <v>-0.638176927958837</v>
      </c>
      <c r="L32" s="15">
        <f t="shared" si="3"/>
        <v>-1.490988232209028</v>
      </c>
      <c r="M32" s="15">
        <f t="shared" si="4"/>
        <v>-1.509682295447083</v>
      </c>
    </row>
    <row r="33" spans="1:13" ht="12.75">
      <c r="A33" s="6">
        <v>30</v>
      </c>
      <c r="B33" s="2" t="s">
        <v>9</v>
      </c>
      <c r="C33" s="2" t="s">
        <v>4</v>
      </c>
      <c r="D33" s="6">
        <v>1320</v>
      </c>
      <c r="E33" s="9">
        <v>0.33</v>
      </c>
      <c r="F33" s="10">
        <v>26668</v>
      </c>
      <c r="G33" s="6">
        <v>79</v>
      </c>
      <c r="H33" s="6">
        <v>80</v>
      </c>
      <c r="I33" s="15">
        <f t="shared" si="0"/>
        <v>0.9078037225324697</v>
      </c>
      <c r="J33" s="15">
        <f t="shared" si="1"/>
        <v>-0.3815556592895247</v>
      </c>
      <c r="K33" s="15">
        <f t="shared" si="2"/>
        <v>-0.21937909302288444</v>
      </c>
      <c r="L33" s="15">
        <f t="shared" si="3"/>
        <v>0.3539214490597191</v>
      </c>
      <c r="M33" s="15">
        <f t="shared" si="4"/>
        <v>-0.43564334841394964</v>
      </c>
    </row>
    <row r="34" spans="1:13" ht="12.75">
      <c r="A34" s="6">
        <v>31</v>
      </c>
      <c r="B34" s="2" t="s">
        <v>32</v>
      </c>
      <c r="C34" s="2" t="s">
        <v>53</v>
      </c>
      <c r="D34" s="6">
        <v>1340</v>
      </c>
      <c r="E34" s="9">
        <v>0.17</v>
      </c>
      <c r="F34" s="10">
        <v>48123</v>
      </c>
      <c r="G34" s="6">
        <v>89</v>
      </c>
      <c r="H34" s="6">
        <v>93</v>
      </c>
      <c r="I34" s="15">
        <f t="shared" si="0"/>
        <v>1.2269025920022758</v>
      </c>
      <c r="J34" s="15">
        <f t="shared" si="1"/>
        <v>-1.578114206821474</v>
      </c>
      <c r="K34" s="15">
        <f t="shared" si="2"/>
        <v>1.168098910150504</v>
      </c>
      <c r="L34" s="15">
        <f t="shared" si="3"/>
        <v>1.091885321567218</v>
      </c>
      <c r="M34" s="15">
        <f t="shared" si="4"/>
        <v>1.309669940514892</v>
      </c>
    </row>
    <row r="35" spans="1:13" ht="12.75">
      <c r="A35" s="6">
        <v>32</v>
      </c>
      <c r="B35" s="2" t="s">
        <v>43</v>
      </c>
      <c r="C35" s="2" t="s">
        <v>53</v>
      </c>
      <c r="D35" s="6">
        <v>1327</v>
      </c>
      <c r="E35" s="9">
        <v>0.24</v>
      </c>
      <c r="F35" s="10">
        <v>26730</v>
      </c>
      <c r="G35" s="6">
        <v>85</v>
      </c>
      <c r="H35" s="6">
        <v>88</v>
      </c>
      <c r="I35" s="15">
        <f t="shared" si="0"/>
        <v>1.0194883268469017</v>
      </c>
      <c r="J35" s="15">
        <f t="shared" si="1"/>
        <v>-1.0546198422762463</v>
      </c>
      <c r="K35" s="15">
        <f t="shared" si="2"/>
        <v>-0.21536960170632652</v>
      </c>
      <c r="L35" s="15">
        <f t="shared" si="3"/>
        <v>0.7966997725642184</v>
      </c>
      <c r="M35" s="15">
        <f t="shared" si="4"/>
        <v>0.6383955986191837</v>
      </c>
    </row>
    <row r="36" spans="1:13" ht="12.75">
      <c r="A36" s="6">
        <v>33</v>
      </c>
      <c r="B36" s="2" t="s">
        <v>12</v>
      </c>
      <c r="C36" s="2" t="s">
        <v>4</v>
      </c>
      <c r="D36" s="6">
        <v>1195</v>
      </c>
      <c r="E36" s="9">
        <v>0.57</v>
      </c>
      <c r="F36" s="10">
        <v>25271</v>
      </c>
      <c r="G36" s="6">
        <v>65</v>
      </c>
      <c r="H36" s="6">
        <v>87</v>
      </c>
      <c r="I36" s="15">
        <f t="shared" si="0"/>
        <v>-1.0865642116538194</v>
      </c>
      <c r="J36" s="15">
        <f t="shared" si="1"/>
        <v>1.4132821620083988</v>
      </c>
      <c r="K36" s="15">
        <f t="shared" si="2"/>
        <v>-0.3097219860750039</v>
      </c>
      <c r="L36" s="15">
        <f t="shared" si="3"/>
        <v>-0.6792279724507793</v>
      </c>
      <c r="M36" s="15">
        <f t="shared" si="4"/>
        <v>0.504140730240042</v>
      </c>
    </row>
    <row r="37" spans="1:13" ht="12.75">
      <c r="A37" s="6">
        <v>34</v>
      </c>
      <c r="B37" s="2" t="s">
        <v>30</v>
      </c>
      <c r="C37" s="2" t="s">
        <v>53</v>
      </c>
      <c r="D37" s="6">
        <v>1370</v>
      </c>
      <c r="E37" s="9">
        <v>0.18</v>
      </c>
      <c r="F37" s="10">
        <v>61921</v>
      </c>
      <c r="G37" s="6">
        <v>92</v>
      </c>
      <c r="H37" s="6">
        <v>88</v>
      </c>
      <c r="I37" s="15">
        <f t="shared" si="0"/>
        <v>1.7055508962069852</v>
      </c>
      <c r="J37" s="15">
        <f t="shared" si="1"/>
        <v>-1.5033292976007273</v>
      </c>
      <c r="K37" s="15">
        <f t="shared" si="2"/>
        <v>2.0604047357289894</v>
      </c>
      <c r="L37" s="15">
        <f t="shared" si="3"/>
        <v>1.3132744833194676</v>
      </c>
      <c r="M37" s="15">
        <f t="shared" si="4"/>
        <v>0.6383955986191837</v>
      </c>
    </row>
    <row r="38" spans="1:13" ht="12.75">
      <c r="A38" s="6">
        <v>35</v>
      </c>
      <c r="B38" s="2" t="s">
        <v>5</v>
      </c>
      <c r="C38" s="2" t="s">
        <v>4</v>
      </c>
      <c r="D38" s="6">
        <v>1310</v>
      </c>
      <c r="E38" s="9">
        <v>0.24</v>
      </c>
      <c r="F38" s="10">
        <v>27487</v>
      </c>
      <c r="G38" s="6">
        <v>78</v>
      </c>
      <c r="H38" s="6">
        <v>88</v>
      </c>
      <c r="I38" s="15">
        <f t="shared" si="0"/>
        <v>0.7482542877975665</v>
      </c>
      <c r="J38" s="15">
        <f t="shared" si="1"/>
        <v>-1.0546198422762463</v>
      </c>
      <c r="K38" s="15">
        <f t="shared" si="2"/>
        <v>-0.16641500611545004</v>
      </c>
      <c r="L38" s="15">
        <f t="shared" si="3"/>
        <v>0.28012506180896923</v>
      </c>
      <c r="M38" s="15">
        <f t="shared" si="4"/>
        <v>0.6383955986191837</v>
      </c>
    </row>
    <row r="39" spans="1:13" ht="12.75">
      <c r="A39" s="6">
        <v>36</v>
      </c>
      <c r="B39" s="2" t="s">
        <v>48</v>
      </c>
      <c r="C39" s="2" t="s">
        <v>53</v>
      </c>
      <c r="D39" s="6">
        <v>1195</v>
      </c>
      <c r="E39" s="9">
        <v>0.6</v>
      </c>
      <c r="F39" s="10">
        <v>21853</v>
      </c>
      <c r="G39" s="6">
        <v>71</v>
      </c>
      <c r="H39" s="6">
        <v>77</v>
      </c>
      <c r="I39" s="15">
        <f t="shared" si="0"/>
        <v>-1.0865642116538194</v>
      </c>
      <c r="J39" s="15">
        <f t="shared" si="1"/>
        <v>1.6376368896706395</v>
      </c>
      <c r="K39" s="15">
        <f t="shared" si="2"/>
        <v>-0.5307613622039548</v>
      </c>
      <c r="L39" s="15">
        <f t="shared" si="3"/>
        <v>-0.23644964894627998</v>
      </c>
      <c r="M39" s="15">
        <f t="shared" si="4"/>
        <v>-0.8384079535513747</v>
      </c>
    </row>
    <row r="40" spans="1:13" ht="12.75">
      <c r="A40" s="6">
        <v>37</v>
      </c>
      <c r="B40" s="2" t="s">
        <v>38</v>
      </c>
      <c r="C40" s="2" t="s">
        <v>53</v>
      </c>
      <c r="D40" s="6">
        <v>1300</v>
      </c>
      <c r="E40" s="9">
        <v>0.45</v>
      </c>
      <c r="F40" s="10">
        <v>38937</v>
      </c>
      <c r="G40" s="6">
        <v>74</v>
      </c>
      <c r="H40" s="6">
        <v>73</v>
      </c>
      <c r="I40" s="15">
        <f t="shared" si="0"/>
        <v>0.5887048530626633</v>
      </c>
      <c r="J40" s="15">
        <f t="shared" si="1"/>
        <v>0.5158632513594373</v>
      </c>
      <c r="K40" s="15">
        <f t="shared" si="2"/>
        <v>0.5740475031521005</v>
      </c>
      <c r="L40" s="15">
        <f t="shared" si="3"/>
        <v>-0.01506048719403031</v>
      </c>
      <c r="M40" s="15">
        <f t="shared" si="4"/>
        <v>-1.3754274270679412</v>
      </c>
    </row>
    <row r="41" spans="1:13" ht="12.75">
      <c r="A41" s="6">
        <v>38</v>
      </c>
      <c r="B41" s="2" t="s">
        <v>52</v>
      </c>
      <c r="C41" s="2" t="s">
        <v>53</v>
      </c>
      <c r="D41" s="6">
        <v>1155</v>
      </c>
      <c r="E41" s="9">
        <v>0.56</v>
      </c>
      <c r="F41" s="10">
        <v>38597</v>
      </c>
      <c r="G41" s="6">
        <v>52</v>
      </c>
      <c r="H41" s="6">
        <v>73</v>
      </c>
      <c r="I41" s="15">
        <f t="shared" si="0"/>
        <v>-1.724761950593432</v>
      </c>
      <c r="J41" s="15">
        <f t="shared" si="1"/>
        <v>1.3384972527876529</v>
      </c>
      <c r="K41" s="15">
        <f t="shared" si="2"/>
        <v>0.5520599701258151</v>
      </c>
      <c r="L41" s="15">
        <f t="shared" si="3"/>
        <v>-1.6385810067105278</v>
      </c>
      <c r="M41" s="15">
        <f t="shared" si="4"/>
        <v>-1.3754274270679412</v>
      </c>
    </row>
    <row r="42" spans="1:13" ht="12.75">
      <c r="A42" s="6">
        <v>39</v>
      </c>
      <c r="B42" s="2" t="s">
        <v>40</v>
      </c>
      <c r="C42" s="2" t="s">
        <v>53</v>
      </c>
      <c r="D42" s="6">
        <v>1280</v>
      </c>
      <c r="E42" s="9">
        <v>0.41</v>
      </c>
      <c r="F42" s="10">
        <v>30882</v>
      </c>
      <c r="G42" s="6">
        <v>87</v>
      </c>
      <c r="H42" s="6">
        <v>86</v>
      </c>
      <c r="I42" s="15">
        <f t="shared" si="0"/>
        <v>0.2696059835928571</v>
      </c>
      <c r="J42" s="15">
        <f t="shared" si="1"/>
        <v>0.2167236144764497</v>
      </c>
      <c r="K42" s="15">
        <f t="shared" si="2"/>
        <v>0.053136978073487426</v>
      </c>
      <c r="L42" s="15">
        <f t="shared" si="3"/>
        <v>0.9442925470657182</v>
      </c>
      <c r="M42" s="15">
        <f t="shared" si="4"/>
        <v>0.36988586186090033</v>
      </c>
    </row>
    <row r="43" spans="1:13" ht="12.75">
      <c r="A43" s="6">
        <v>40</v>
      </c>
      <c r="B43" s="2" t="s">
        <v>45</v>
      </c>
      <c r="C43" s="2" t="s">
        <v>53</v>
      </c>
      <c r="D43" s="6">
        <v>1218</v>
      </c>
      <c r="E43" s="9">
        <v>0.37</v>
      </c>
      <c r="F43" s="10">
        <v>19365</v>
      </c>
      <c r="G43" s="6">
        <v>77</v>
      </c>
      <c r="H43" s="6">
        <v>88</v>
      </c>
      <c r="I43" s="15">
        <f t="shared" si="0"/>
        <v>-0.7196005117635423</v>
      </c>
      <c r="J43" s="15">
        <f t="shared" si="1"/>
        <v>-0.08241602240653749</v>
      </c>
      <c r="K43" s="15">
        <f t="shared" si="2"/>
        <v>-0.691658368584537</v>
      </c>
      <c r="L43" s="15">
        <f t="shared" si="3"/>
        <v>0.20632867455821935</v>
      </c>
      <c r="M43" s="15">
        <f t="shared" si="4"/>
        <v>0.6383955986191837</v>
      </c>
    </row>
    <row r="44" spans="1:13" ht="12.75">
      <c r="A44" s="6">
        <v>41</v>
      </c>
      <c r="B44" s="2" t="s">
        <v>44</v>
      </c>
      <c r="C44" s="2" t="s">
        <v>53</v>
      </c>
      <c r="D44" s="6">
        <v>1142</v>
      </c>
      <c r="E44" s="9">
        <v>0.43</v>
      </c>
      <c r="F44" s="10">
        <v>26859</v>
      </c>
      <c r="G44" s="6">
        <v>96</v>
      </c>
      <c r="H44" s="6">
        <v>61</v>
      </c>
      <c r="I44" s="15">
        <f t="shared" si="0"/>
        <v>-1.932176215748806</v>
      </c>
      <c r="J44" s="15">
        <f t="shared" si="1"/>
        <v>0.3662934329179435</v>
      </c>
      <c r="K44" s="15">
        <f t="shared" si="2"/>
        <v>-0.20702727299929471</v>
      </c>
      <c r="L44" s="15">
        <f t="shared" si="3"/>
        <v>1.6084600323224671</v>
      </c>
      <c r="M44" s="15">
        <f t="shared" si="4"/>
        <v>-2.986485847617641</v>
      </c>
    </row>
    <row r="45" spans="1:13" ht="12.75">
      <c r="A45" s="6">
        <v>42</v>
      </c>
      <c r="B45" s="2" t="s">
        <v>47</v>
      </c>
      <c r="C45" s="2" t="s">
        <v>53</v>
      </c>
      <c r="D45" s="6">
        <v>1109</v>
      </c>
      <c r="E45" s="9">
        <v>0.32</v>
      </c>
      <c r="F45" s="10">
        <v>19684</v>
      </c>
      <c r="G45" s="6">
        <v>82</v>
      </c>
      <c r="H45" s="6">
        <v>73</v>
      </c>
      <c r="I45" s="15">
        <f t="shared" si="0"/>
        <v>-2.4586893503739864</v>
      </c>
      <c r="J45" s="15">
        <f t="shared" si="1"/>
        <v>-0.45634056851027155</v>
      </c>
      <c r="K45" s="15">
        <f t="shared" si="2"/>
        <v>-0.6710288890686986</v>
      </c>
      <c r="L45" s="15">
        <f t="shared" si="3"/>
        <v>0.5753106108119688</v>
      </c>
      <c r="M45" s="15">
        <f t="shared" si="4"/>
        <v>-1.3754274270679412</v>
      </c>
    </row>
    <row r="46" spans="1:13" ht="12.75">
      <c r="A46" s="6">
        <v>43</v>
      </c>
      <c r="B46" s="2" t="s">
        <v>14</v>
      </c>
      <c r="C46" s="2" t="s">
        <v>4</v>
      </c>
      <c r="D46" s="6">
        <v>1287</v>
      </c>
      <c r="E46" s="9">
        <v>0.43</v>
      </c>
      <c r="F46" s="10">
        <v>20179</v>
      </c>
      <c r="G46" s="6">
        <v>53</v>
      </c>
      <c r="H46" s="6">
        <v>84</v>
      </c>
      <c r="I46" s="15">
        <f t="shared" si="0"/>
        <v>0.38129058790728926</v>
      </c>
      <c r="J46" s="15">
        <f t="shared" si="1"/>
        <v>0.3662934329179435</v>
      </c>
      <c r="K46" s="15">
        <f t="shared" si="2"/>
        <v>-0.6390176277510186</v>
      </c>
      <c r="L46" s="15">
        <f t="shared" si="3"/>
        <v>-1.5647846194597779</v>
      </c>
      <c r="M46" s="15">
        <f t="shared" si="4"/>
        <v>0.10137612510261702</v>
      </c>
    </row>
    <row r="47" spans="1:13" ht="12.75">
      <c r="A47" s="6">
        <v>44</v>
      </c>
      <c r="B47" s="2" t="s">
        <v>51</v>
      </c>
      <c r="C47" s="2" t="s">
        <v>53</v>
      </c>
      <c r="D47" s="6">
        <v>1225</v>
      </c>
      <c r="E47" s="9">
        <v>0.54</v>
      </c>
      <c r="F47" s="10">
        <v>39883</v>
      </c>
      <c r="G47" s="6">
        <v>71</v>
      </c>
      <c r="H47" s="6">
        <v>76</v>
      </c>
      <c r="I47" s="15">
        <f t="shared" si="0"/>
        <v>-0.6079159074491102</v>
      </c>
      <c r="J47" s="15">
        <f t="shared" si="1"/>
        <v>1.1889274343461589</v>
      </c>
      <c r="K47" s="15">
        <f t="shared" si="2"/>
        <v>0.6352245803370002</v>
      </c>
      <c r="L47" s="15">
        <f t="shared" si="3"/>
        <v>-0.23644964894627998</v>
      </c>
      <c r="M47" s="15">
        <f t="shared" si="4"/>
        <v>-0.9726628219305163</v>
      </c>
    </row>
    <row r="48" spans="1:13" ht="12.75">
      <c r="A48" s="6">
        <v>45</v>
      </c>
      <c r="B48" s="2" t="s">
        <v>18</v>
      </c>
      <c r="C48" s="2" t="s">
        <v>4</v>
      </c>
      <c r="D48" s="6">
        <v>1234</v>
      </c>
      <c r="E48" s="9">
        <v>0.29</v>
      </c>
      <c r="F48" s="10">
        <v>17998</v>
      </c>
      <c r="G48" s="6">
        <v>61</v>
      </c>
      <c r="H48" s="6">
        <v>78</v>
      </c>
      <c r="I48" s="15">
        <f t="shared" si="0"/>
        <v>-0.4643214161876973</v>
      </c>
      <c r="J48" s="15">
        <f t="shared" si="1"/>
        <v>-0.6806952961725122</v>
      </c>
      <c r="K48" s="15">
        <f t="shared" si="2"/>
        <v>-0.7800611851931607</v>
      </c>
      <c r="L48" s="15">
        <f t="shared" si="3"/>
        <v>-0.9744135214537788</v>
      </c>
      <c r="M48" s="15">
        <f t="shared" si="4"/>
        <v>-0.704153085172233</v>
      </c>
    </row>
    <row r="49" spans="1:13" ht="12.75">
      <c r="A49" s="6">
        <v>46</v>
      </c>
      <c r="B49" s="2" t="s">
        <v>8</v>
      </c>
      <c r="C49" s="2" t="s">
        <v>4</v>
      </c>
      <c r="D49" s="6">
        <v>1250</v>
      </c>
      <c r="E49" s="9">
        <v>0.49</v>
      </c>
      <c r="F49" s="10">
        <v>27879</v>
      </c>
      <c r="G49" s="6">
        <v>76</v>
      </c>
      <c r="H49" s="6">
        <v>86</v>
      </c>
      <c r="I49" s="15">
        <f t="shared" si="0"/>
        <v>-0.2090423206118523</v>
      </c>
      <c r="J49" s="15">
        <f t="shared" si="1"/>
        <v>0.8150028882424245</v>
      </c>
      <c r="K49" s="15">
        <f t="shared" si="2"/>
        <v>-0.1410646739204387</v>
      </c>
      <c r="L49" s="15">
        <f t="shared" si="3"/>
        <v>0.13253228730746947</v>
      </c>
      <c r="M49" s="15">
        <f t="shared" si="4"/>
        <v>0.36988586186090033</v>
      </c>
    </row>
    <row r="50" spans="1:13" ht="12.75">
      <c r="A50" s="6">
        <v>47</v>
      </c>
      <c r="B50" s="2" t="s">
        <v>10</v>
      </c>
      <c r="C50" s="2" t="s">
        <v>4</v>
      </c>
      <c r="D50" s="6">
        <v>1290</v>
      </c>
      <c r="E50" s="9">
        <v>0.35</v>
      </c>
      <c r="F50" s="10">
        <v>19948</v>
      </c>
      <c r="G50" s="6">
        <v>73</v>
      </c>
      <c r="H50" s="6">
        <v>91</v>
      </c>
      <c r="I50" s="15">
        <f t="shared" si="0"/>
        <v>0.4291554183277602</v>
      </c>
      <c r="J50" s="15">
        <f t="shared" si="1"/>
        <v>-0.23198584084803128</v>
      </c>
      <c r="K50" s="15">
        <f t="shared" si="2"/>
        <v>-0.6539562163659359</v>
      </c>
      <c r="L50" s="15">
        <f t="shared" si="3"/>
        <v>-0.0888568744447802</v>
      </c>
      <c r="M50" s="15">
        <f t="shared" si="4"/>
        <v>1.0411602037566086</v>
      </c>
    </row>
    <row r="51" spans="1:13" ht="12.75">
      <c r="A51" s="6">
        <v>48</v>
      </c>
      <c r="B51" s="2" t="s">
        <v>6</v>
      </c>
      <c r="C51" s="2" t="s">
        <v>4</v>
      </c>
      <c r="D51" s="6">
        <v>1336</v>
      </c>
      <c r="E51" s="9">
        <v>0.28</v>
      </c>
      <c r="F51" s="10">
        <v>23772</v>
      </c>
      <c r="G51" s="6">
        <v>86</v>
      </c>
      <c r="H51" s="6">
        <v>93</v>
      </c>
      <c r="I51" s="15">
        <f t="shared" si="0"/>
        <v>1.1630828181083146</v>
      </c>
      <c r="J51" s="15">
        <f t="shared" si="1"/>
        <v>-0.7554802053932588</v>
      </c>
      <c r="K51" s="15">
        <f t="shared" si="2"/>
        <v>-0.406661139035009</v>
      </c>
      <c r="L51" s="15">
        <f t="shared" si="3"/>
        <v>0.8704961598149683</v>
      </c>
      <c r="M51" s="15">
        <f t="shared" si="4"/>
        <v>1.309669940514892</v>
      </c>
    </row>
    <row r="52" spans="1:13" ht="12.75">
      <c r="A52" s="6">
        <v>49</v>
      </c>
      <c r="B52" s="2" t="s">
        <v>31</v>
      </c>
      <c r="C52" s="2" t="s">
        <v>53</v>
      </c>
      <c r="D52" s="6">
        <v>1350</v>
      </c>
      <c r="E52" s="9">
        <v>0.19</v>
      </c>
      <c r="F52" s="10">
        <v>52468</v>
      </c>
      <c r="G52" s="6">
        <v>90</v>
      </c>
      <c r="H52" s="6">
        <v>93</v>
      </c>
      <c r="I52" s="15">
        <f t="shared" si="0"/>
        <v>1.386452026737179</v>
      </c>
      <c r="J52" s="15">
        <f t="shared" si="1"/>
        <v>-1.4285443883799804</v>
      </c>
      <c r="K52" s="15">
        <f t="shared" si="2"/>
        <v>1.449086648383474</v>
      </c>
      <c r="L52" s="15">
        <f t="shared" si="3"/>
        <v>1.1656817088179678</v>
      </c>
      <c r="M52" s="15">
        <f t="shared" si="4"/>
        <v>1.309669940514892</v>
      </c>
    </row>
    <row r="55" spans="2:3" ht="12" customHeight="1">
      <c r="B55" s="3"/>
      <c r="C55" s="4"/>
    </row>
    <row r="57" ht="12.75">
      <c r="B57" s="1"/>
    </row>
    <row r="59" ht="12.75">
      <c r="B59" s="1"/>
    </row>
    <row r="61" ht="12.75">
      <c r="B61" s="1"/>
    </row>
    <row r="63" ht="12.75">
      <c r="B63" s="1"/>
    </row>
    <row r="65" ht="12.75">
      <c r="B6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8.140625" style="0" bestFit="1" customWidth="1"/>
    <col min="4" max="4" width="7.57421875" style="0" customWidth="1"/>
    <col min="5" max="5" width="7.140625" style="0" customWidth="1"/>
    <col min="6" max="6" width="8.57421875" style="102" customWidth="1"/>
    <col min="7" max="7" width="6.140625" style="0" customWidth="1"/>
    <col min="8" max="8" width="6.00390625" style="0" customWidth="1"/>
    <col min="9" max="13" width="8.57421875" style="0" customWidth="1"/>
    <col min="14" max="14" width="8.421875" style="106" customWidth="1"/>
    <col min="15" max="15" width="8.421875" style="108" customWidth="1"/>
    <col min="16" max="16" width="9.140625" style="106" customWidth="1"/>
  </cols>
  <sheetData>
    <row r="1" spans="1:16" ht="51.75" thickBot="1">
      <c r="A1" s="7" t="s">
        <v>60</v>
      </c>
      <c r="B1" s="5" t="s">
        <v>0</v>
      </c>
      <c r="C1" s="5" t="s">
        <v>1</v>
      </c>
      <c r="D1" s="8" t="s">
        <v>54</v>
      </c>
      <c r="E1" s="8" t="s">
        <v>168</v>
      </c>
      <c r="F1" s="100" t="s">
        <v>167</v>
      </c>
      <c r="G1" s="8" t="s">
        <v>170</v>
      </c>
      <c r="H1" s="8" t="s">
        <v>169</v>
      </c>
      <c r="I1" s="17" t="s">
        <v>61</v>
      </c>
      <c r="J1" s="17" t="s">
        <v>62</v>
      </c>
      <c r="K1" s="17" t="s">
        <v>63</v>
      </c>
      <c r="L1" s="17" t="s">
        <v>64</v>
      </c>
      <c r="M1" s="17" t="s">
        <v>65</v>
      </c>
      <c r="N1" s="104" t="s">
        <v>175</v>
      </c>
      <c r="O1" s="107" t="s">
        <v>171</v>
      </c>
      <c r="P1" s="104" t="s">
        <v>172</v>
      </c>
    </row>
    <row r="2" spans="1:16" ht="13.5" thickTop="1">
      <c r="A2" s="6">
        <v>1</v>
      </c>
      <c r="B2" s="2" t="s">
        <v>3</v>
      </c>
      <c r="C2" s="2" t="s">
        <v>4</v>
      </c>
      <c r="D2" s="6">
        <v>1315</v>
      </c>
      <c r="E2" s="9">
        <v>0.22</v>
      </c>
      <c r="F2" s="101">
        <v>26636</v>
      </c>
      <c r="G2" s="6">
        <v>85</v>
      </c>
      <c r="H2" s="6">
        <v>93</v>
      </c>
      <c r="I2" s="15">
        <v>0.8280290051650181</v>
      </c>
      <c r="J2" s="15">
        <v>-1.20418966071774</v>
      </c>
      <c r="K2" s="15">
        <v>-0.22144850789594658</v>
      </c>
      <c r="L2" s="15">
        <v>0.7966997725642184</v>
      </c>
      <c r="M2" s="15">
        <v>1.309669940514892</v>
      </c>
      <c r="N2" s="105">
        <v>1</v>
      </c>
      <c r="O2" s="108">
        <v>1</v>
      </c>
      <c r="P2" s="105">
        <v>1</v>
      </c>
    </row>
    <row r="3" spans="1:16" ht="12.75">
      <c r="A3" s="6">
        <v>2</v>
      </c>
      <c r="B3" s="2" t="s">
        <v>28</v>
      </c>
      <c r="C3" s="2" t="s">
        <v>4</v>
      </c>
      <c r="D3" s="6">
        <v>1220</v>
      </c>
      <c r="E3" s="9">
        <v>0.53</v>
      </c>
      <c r="F3" s="101">
        <v>17653</v>
      </c>
      <c r="G3" s="6">
        <v>69</v>
      </c>
      <c r="H3" s="6">
        <v>80</v>
      </c>
      <c r="I3" s="15">
        <v>-0.6876906248165617</v>
      </c>
      <c r="J3" s="15">
        <v>1.114142525125412</v>
      </c>
      <c r="K3" s="15">
        <v>-0.8023720642933619</v>
      </c>
      <c r="L3" s="15">
        <v>-0.3840424234477797</v>
      </c>
      <c r="M3" s="15">
        <v>-0.43564334841394964</v>
      </c>
      <c r="N3" s="105">
        <v>1</v>
      </c>
      <c r="O3" s="108">
        <v>2</v>
      </c>
      <c r="P3" s="105">
        <v>2</v>
      </c>
    </row>
    <row r="4" spans="1:16" ht="12.75">
      <c r="A4" s="6">
        <v>3</v>
      </c>
      <c r="B4" s="2" t="s">
        <v>23</v>
      </c>
      <c r="C4" s="2" t="s">
        <v>4</v>
      </c>
      <c r="D4" s="6">
        <v>1240</v>
      </c>
      <c r="E4" s="9">
        <v>0.36</v>
      </c>
      <c r="F4" s="101">
        <v>17554</v>
      </c>
      <c r="G4" s="6">
        <v>58</v>
      </c>
      <c r="H4" s="6">
        <v>88</v>
      </c>
      <c r="I4" s="15">
        <v>-0.3685917553467554</v>
      </c>
      <c r="J4" s="15">
        <v>-0.15720093162728438</v>
      </c>
      <c r="K4" s="15">
        <v>-0.808774316556898</v>
      </c>
      <c r="L4" s="15">
        <v>-1.1958026832060284</v>
      </c>
      <c r="M4" s="15">
        <v>0.6383955986191837</v>
      </c>
      <c r="N4" s="105">
        <v>1</v>
      </c>
      <c r="O4" s="108">
        <v>2</v>
      </c>
      <c r="P4" s="105">
        <v>3</v>
      </c>
    </row>
    <row r="5" spans="1:16" ht="12.75">
      <c r="A5" s="6">
        <v>4</v>
      </c>
      <c r="B5" s="2" t="s">
        <v>41</v>
      </c>
      <c r="C5" s="2" t="s">
        <v>53</v>
      </c>
      <c r="D5" s="6">
        <v>1176</v>
      </c>
      <c r="E5" s="9">
        <v>0.37</v>
      </c>
      <c r="F5" s="101">
        <v>23665</v>
      </c>
      <c r="G5" s="6">
        <v>95</v>
      </c>
      <c r="H5" s="6">
        <v>68</v>
      </c>
      <c r="I5" s="15">
        <v>-1.3897081376501355</v>
      </c>
      <c r="J5" s="15">
        <v>-0.08241602240653749</v>
      </c>
      <c r="K5" s="15">
        <v>-0.4135807450168106</v>
      </c>
      <c r="L5" s="15">
        <v>1.5346636450717173</v>
      </c>
      <c r="M5" s="15">
        <v>-2.0467017689636497</v>
      </c>
      <c r="N5" s="105">
        <v>2</v>
      </c>
      <c r="O5" s="108">
        <v>2</v>
      </c>
      <c r="P5" s="105">
        <v>4</v>
      </c>
    </row>
    <row r="6" spans="1:16" ht="12.75">
      <c r="A6" s="6">
        <v>5</v>
      </c>
      <c r="B6" s="2" t="s">
        <v>7</v>
      </c>
      <c r="C6" s="2" t="s">
        <v>4</v>
      </c>
      <c r="D6" s="6">
        <v>1300</v>
      </c>
      <c r="E6" s="9">
        <v>0.24</v>
      </c>
      <c r="F6" s="101">
        <v>25703</v>
      </c>
      <c r="G6" s="6">
        <v>78</v>
      </c>
      <c r="H6" s="6">
        <v>90</v>
      </c>
      <c r="I6" s="15">
        <v>0.5887048530626633</v>
      </c>
      <c r="J6" s="15">
        <v>-1.0546198422762463</v>
      </c>
      <c r="K6" s="15">
        <v>-0.2817848852886649</v>
      </c>
      <c r="L6" s="15">
        <v>0.28012506180896923</v>
      </c>
      <c r="M6" s="15">
        <v>0.906905335377467</v>
      </c>
      <c r="N6" s="105">
        <v>1</v>
      </c>
      <c r="O6" s="108">
        <v>1</v>
      </c>
      <c r="P6" s="105">
        <v>1</v>
      </c>
    </row>
    <row r="7" spans="1:16" ht="12.75">
      <c r="A7" s="6">
        <v>6</v>
      </c>
      <c r="B7" s="2" t="s">
        <v>39</v>
      </c>
      <c r="C7" s="2" t="s">
        <v>53</v>
      </c>
      <c r="D7" s="6">
        <v>1281</v>
      </c>
      <c r="E7" s="9">
        <v>0.24</v>
      </c>
      <c r="F7" s="101">
        <v>24201</v>
      </c>
      <c r="G7" s="6">
        <v>80</v>
      </c>
      <c r="H7" s="6">
        <v>90</v>
      </c>
      <c r="I7" s="15">
        <v>0.2855609270663474</v>
      </c>
      <c r="J7" s="15">
        <v>-1.0546198422762463</v>
      </c>
      <c r="K7" s="15">
        <v>-0.37891804589301953</v>
      </c>
      <c r="L7" s="15">
        <v>0.427717836310469</v>
      </c>
      <c r="M7" s="15">
        <v>0.906905335377467</v>
      </c>
      <c r="N7" s="105">
        <v>1</v>
      </c>
      <c r="O7" s="108">
        <v>1</v>
      </c>
      <c r="P7" s="105">
        <v>1</v>
      </c>
    </row>
    <row r="8" spans="1:16" ht="12.75">
      <c r="A8" s="6">
        <v>7</v>
      </c>
      <c r="B8" s="2" t="s">
        <v>26</v>
      </c>
      <c r="C8" s="2" t="s">
        <v>4</v>
      </c>
      <c r="D8" s="6">
        <v>1255</v>
      </c>
      <c r="E8" s="9">
        <v>0.56</v>
      </c>
      <c r="F8" s="101">
        <v>18847</v>
      </c>
      <c r="G8" s="6">
        <v>70</v>
      </c>
      <c r="H8" s="6">
        <v>84</v>
      </c>
      <c r="I8" s="15">
        <v>-0.12926760324440073</v>
      </c>
      <c r="J8" s="15">
        <v>1.3384972527876529</v>
      </c>
      <c r="K8" s="15">
        <v>-0.7251570218422305</v>
      </c>
      <c r="L8" s="15">
        <v>-0.31024603619702984</v>
      </c>
      <c r="M8" s="15">
        <v>0.10137612510261702</v>
      </c>
      <c r="N8" s="105">
        <v>1</v>
      </c>
      <c r="O8" s="108">
        <v>2</v>
      </c>
      <c r="P8" s="105">
        <v>2</v>
      </c>
    </row>
    <row r="9" spans="1:16" ht="12.75">
      <c r="A9" s="6">
        <v>8</v>
      </c>
      <c r="B9" s="2" t="s">
        <v>33</v>
      </c>
      <c r="C9" s="2" t="s">
        <v>53</v>
      </c>
      <c r="D9" s="6">
        <v>1400</v>
      </c>
      <c r="E9" s="9">
        <v>0.31</v>
      </c>
      <c r="F9" s="101">
        <v>102262</v>
      </c>
      <c r="G9" s="6">
        <v>98</v>
      </c>
      <c r="H9" s="6">
        <v>75</v>
      </c>
      <c r="I9" s="15">
        <v>2.184199200411695</v>
      </c>
      <c r="J9" s="15">
        <v>-0.5311254777310185</v>
      </c>
      <c r="K9" s="15">
        <v>4.669225529297745</v>
      </c>
      <c r="L9" s="15">
        <v>1.756052806823967</v>
      </c>
      <c r="M9" s="15">
        <v>-1.106917690309658</v>
      </c>
      <c r="N9" s="105">
        <v>3</v>
      </c>
      <c r="O9" s="108">
        <v>3</v>
      </c>
      <c r="P9" s="105">
        <v>5</v>
      </c>
    </row>
    <row r="10" spans="1:16" ht="12.75">
      <c r="A10" s="6">
        <v>9</v>
      </c>
      <c r="B10" s="2" t="s">
        <v>15</v>
      </c>
      <c r="C10" s="2" t="s">
        <v>4</v>
      </c>
      <c r="D10" s="6">
        <v>1300</v>
      </c>
      <c r="E10" s="9">
        <v>0.4</v>
      </c>
      <c r="F10" s="101">
        <v>15904</v>
      </c>
      <c r="G10" s="6">
        <v>75</v>
      </c>
      <c r="H10" s="6">
        <v>80</v>
      </c>
      <c r="I10" s="15">
        <v>0.5887048530626633</v>
      </c>
      <c r="J10" s="15">
        <v>0.1419387052557032</v>
      </c>
      <c r="K10" s="15">
        <v>-0.915478520949165</v>
      </c>
      <c r="L10" s="15">
        <v>0.058735900056719574</v>
      </c>
      <c r="M10" s="15">
        <v>-0.43564334841394964</v>
      </c>
      <c r="N10" s="105">
        <v>1</v>
      </c>
      <c r="O10" s="108">
        <v>2</v>
      </c>
      <c r="P10" s="105">
        <v>6</v>
      </c>
    </row>
    <row r="11" spans="1:16" ht="12.75">
      <c r="A11" s="6">
        <v>10</v>
      </c>
      <c r="B11" s="2" t="s">
        <v>49</v>
      </c>
      <c r="C11" s="2" t="s">
        <v>53</v>
      </c>
      <c r="D11" s="6">
        <v>1225</v>
      </c>
      <c r="E11" s="9">
        <v>0.64</v>
      </c>
      <c r="F11" s="101">
        <v>33607</v>
      </c>
      <c r="G11" s="6">
        <v>52</v>
      </c>
      <c r="H11" s="6">
        <v>77</v>
      </c>
      <c r="I11" s="15">
        <v>-0.6079159074491102</v>
      </c>
      <c r="J11" s="15">
        <v>1.9367765265536272</v>
      </c>
      <c r="K11" s="15">
        <v>0.22936058835768613</v>
      </c>
      <c r="L11" s="15">
        <v>-1.6385810067105278</v>
      </c>
      <c r="M11" s="15">
        <v>-0.8384079535513747</v>
      </c>
      <c r="N11" s="105">
        <v>1</v>
      </c>
      <c r="O11" s="108">
        <v>2</v>
      </c>
      <c r="P11" s="105">
        <v>7</v>
      </c>
    </row>
    <row r="12" spans="1:16" ht="12.75">
      <c r="A12" s="6">
        <v>11</v>
      </c>
      <c r="B12" s="2" t="s">
        <v>16</v>
      </c>
      <c r="C12" s="2" t="s">
        <v>4</v>
      </c>
      <c r="D12" s="6">
        <v>1260</v>
      </c>
      <c r="E12" s="9">
        <v>0.36</v>
      </c>
      <c r="F12" s="101">
        <v>20377</v>
      </c>
      <c r="G12" s="6">
        <v>68</v>
      </c>
      <c r="H12" s="6">
        <v>74</v>
      </c>
      <c r="I12" s="15">
        <v>-0.04949288587694917</v>
      </c>
      <c r="J12" s="15">
        <v>-0.15720093162728438</v>
      </c>
      <c r="K12" s="15">
        <v>-0.6262131232239465</v>
      </c>
      <c r="L12" s="15">
        <v>-0.4578388106985296</v>
      </c>
      <c r="M12" s="15">
        <v>-1.2411725586887996</v>
      </c>
      <c r="N12" s="105">
        <v>1</v>
      </c>
      <c r="O12" s="108">
        <v>2</v>
      </c>
      <c r="P12" s="105">
        <v>8</v>
      </c>
    </row>
    <row r="13" spans="1:16" ht="12.75">
      <c r="A13" s="6">
        <v>12</v>
      </c>
      <c r="B13" s="2" t="s">
        <v>21</v>
      </c>
      <c r="C13" s="2" t="s">
        <v>4</v>
      </c>
      <c r="D13" s="6">
        <v>1200</v>
      </c>
      <c r="E13" s="9">
        <v>0.46</v>
      </c>
      <c r="F13" s="101">
        <v>18872</v>
      </c>
      <c r="G13" s="6">
        <v>52</v>
      </c>
      <c r="H13" s="6">
        <v>84</v>
      </c>
      <c r="I13" s="15">
        <v>-1.006789494286368</v>
      </c>
      <c r="J13" s="15">
        <v>0.5906481605801842</v>
      </c>
      <c r="K13" s="15">
        <v>-0.7235402914726506</v>
      </c>
      <c r="L13" s="15">
        <v>-1.6385810067105278</v>
      </c>
      <c r="M13" s="15">
        <v>0.10137612510261702</v>
      </c>
      <c r="N13" s="105">
        <v>1</v>
      </c>
      <c r="O13" s="108">
        <v>2</v>
      </c>
      <c r="P13" s="105">
        <v>3</v>
      </c>
    </row>
    <row r="14" spans="1:16" ht="12.75">
      <c r="A14" s="6">
        <v>13</v>
      </c>
      <c r="B14" s="2" t="s">
        <v>25</v>
      </c>
      <c r="C14" s="2" t="s">
        <v>4</v>
      </c>
      <c r="D14" s="6">
        <v>1258</v>
      </c>
      <c r="E14" s="9">
        <v>0.38</v>
      </c>
      <c r="F14" s="101">
        <v>17520</v>
      </c>
      <c r="G14" s="6">
        <v>61</v>
      </c>
      <c r="H14" s="6">
        <v>85</v>
      </c>
      <c r="I14" s="15">
        <v>-0.0814027728239298</v>
      </c>
      <c r="J14" s="15">
        <v>-0.0076311131857905844</v>
      </c>
      <c r="K14" s="15">
        <v>-0.8109730698595266</v>
      </c>
      <c r="L14" s="15">
        <v>-0.9744135214537788</v>
      </c>
      <c r="M14" s="15">
        <v>0.23563099348175867</v>
      </c>
      <c r="N14" s="105">
        <v>1</v>
      </c>
      <c r="O14" s="108">
        <v>2</v>
      </c>
      <c r="P14" s="105">
        <v>3</v>
      </c>
    </row>
    <row r="15" spans="1:16" ht="12.75">
      <c r="A15" s="6">
        <v>14</v>
      </c>
      <c r="B15" s="2" t="s">
        <v>37</v>
      </c>
      <c r="C15" s="2" t="s">
        <v>53</v>
      </c>
      <c r="D15" s="6">
        <v>1268</v>
      </c>
      <c r="E15" s="9">
        <v>0.29</v>
      </c>
      <c r="F15" s="101">
        <v>45879</v>
      </c>
      <c r="G15" s="6">
        <v>78</v>
      </c>
      <c r="H15" s="6">
        <v>90</v>
      </c>
      <c r="I15" s="15">
        <v>0.07814666191097333</v>
      </c>
      <c r="J15" s="15">
        <v>-0.6806952961725122</v>
      </c>
      <c r="K15" s="15">
        <v>1.0229811921770207</v>
      </c>
      <c r="L15" s="15">
        <v>0.28012506180896923</v>
      </c>
      <c r="M15" s="15">
        <v>0.906905335377467</v>
      </c>
      <c r="N15" s="105">
        <v>1</v>
      </c>
      <c r="O15" s="108">
        <v>1</v>
      </c>
      <c r="P15" s="105">
        <v>9</v>
      </c>
    </row>
    <row r="16" spans="1:16" ht="12.75">
      <c r="A16" s="6">
        <v>15</v>
      </c>
      <c r="B16" s="2" t="s">
        <v>36</v>
      </c>
      <c r="C16" s="2" t="s">
        <v>53</v>
      </c>
      <c r="D16" s="6">
        <v>1280</v>
      </c>
      <c r="E16" s="9">
        <v>0.3</v>
      </c>
      <c r="F16" s="101">
        <v>37137</v>
      </c>
      <c r="G16" s="6">
        <v>85</v>
      </c>
      <c r="H16" s="6">
        <v>83</v>
      </c>
      <c r="I16" s="15">
        <v>0.2696059835928571</v>
      </c>
      <c r="J16" s="15">
        <v>-0.6059103869517654</v>
      </c>
      <c r="K16" s="15">
        <v>0.4576429165423545</v>
      </c>
      <c r="L16" s="15">
        <v>0.7966997725642184</v>
      </c>
      <c r="M16" s="15">
        <v>-0.032878743276524645</v>
      </c>
      <c r="N16" s="105">
        <v>1</v>
      </c>
      <c r="O16" s="108">
        <v>1</v>
      </c>
      <c r="P16" s="105">
        <v>10</v>
      </c>
    </row>
    <row r="17" spans="1:16" ht="12.75">
      <c r="A17" s="6">
        <v>16</v>
      </c>
      <c r="B17" s="2" t="s">
        <v>13</v>
      </c>
      <c r="C17" s="2" t="s">
        <v>4</v>
      </c>
      <c r="D17" s="6">
        <v>1230</v>
      </c>
      <c r="E17" s="9">
        <v>0.36</v>
      </c>
      <c r="F17" s="101">
        <v>17721</v>
      </c>
      <c r="G17" s="6">
        <v>77</v>
      </c>
      <c r="H17" s="6">
        <v>89</v>
      </c>
      <c r="I17" s="15">
        <v>-0.5281411900816586</v>
      </c>
      <c r="J17" s="15">
        <v>-0.15720093162728438</v>
      </c>
      <c r="K17" s="15">
        <v>-0.7979745576881049</v>
      </c>
      <c r="L17" s="15">
        <v>0.20632867455821935</v>
      </c>
      <c r="M17" s="15">
        <v>0.7726504669983253</v>
      </c>
      <c r="N17" s="105">
        <v>1</v>
      </c>
      <c r="O17" s="108">
        <v>1</v>
      </c>
      <c r="P17" s="105">
        <v>11</v>
      </c>
    </row>
    <row r="18" spans="1:16" ht="12.75">
      <c r="A18" s="6">
        <v>17</v>
      </c>
      <c r="B18" s="2" t="s">
        <v>35</v>
      </c>
      <c r="C18" s="2" t="s">
        <v>53</v>
      </c>
      <c r="D18" s="6">
        <v>1310</v>
      </c>
      <c r="E18" s="9">
        <v>0.25</v>
      </c>
      <c r="F18" s="101">
        <v>39504</v>
      </c>
      <c r="G18" s="6">
        <v>91</v>
      </c>
      <c r="H18" s="6">
        <v>91</v>
      </c>
      <c r="I18" s="15">
        <v>0.7482542877975665</v>
      </c>
      <c r="J18" s="15">
        <v>-0.9798349330554994</v>
      </c>
      <c r="K18" s="15">
        <v>0.6107149479341705</v>
      </c>
      <c r="L18" s="15">
        <v>1.2394780960687177</v>
      </c>
      <c r="M18" s="15">
        <v>1.0411602037566086</v>
      </c>
      <c r="N18" s="105">
        <v>1</v>
      </c>
      <c r="O18" s="108">
        <v>1</v>
      </c>
      <c r="P18" s="105">
        <v>12</v>
      </c>
    </row>
    <row r="19" spans="1:16" ht="12.75">
      <c r="A19" s="6">
        <v>18</v>
      </c>
      <c r="B19" s="2" t="s">
        <v>46</v>
      </c>
      <c r="C19" s="2" t="s">
        <v>53</v>
      </c>
      <c r="D19" s="6">
        <v>1278</v>
      </c>
      <c r="E19" s="9">
        <v>0.24</v>
      </c>
      <c r="F19" s="101">
        <v>23115</v>
      </c>
      <c r="G19" s="6">
        <v>79</v>
      </c>
      <c r="H19" s="6">
        <v>89</v>
      </c>
      <c r="I19" s="15">
        <v>0.23769609664587646</v>
      </c>
      <c r="J19" s="15">
        <v>-1.0546198422762463</v>
      </c>
      <c r="K19" s="15">
        <v>-0.4491488131475663</v>
      </c>
      <c r="L19" s="15">
        <v>0.3539214490597191</v>
      </c>
      <c r="M19" s="15">
        <v>0.7726504669983253</v>
      </c>
      <c r="N19" s="105">
        <v>1</v>
      </c>
      <c r="O19" s="108">
        <v>1</v>
      </c>
      <c r="P19" s="105">
        <v>1</v>
      </c>
    </row>
    <row r="20" spans="1:16" ht="12.75">
      <c r="A20" s="6">
        <v>19</v>
      </c>
      <c r="B20" s="2" t="s">
        <v>19</v>
      </c>
      <c r="C20" s="2" t="s">
        <v>4</v>
      </c>
      <c r="D20" s="6">
        <v>1244</v>
      </c>
      <c r="E20" s="9">
        <v>0.67</v>
      </c>
      <c r="F20" s="101">
        <v>22301</v>
      </c>
      <c r="G20" s="6">
        <v>65</v>
      </c>
      <c r="H20" s="6">
        <v>73</v>
      </c>
      <c r="I20" s="15">
        <v>-0.30477198145279416</v>
      </c>
      <c r="J20" s="15">
        <v>2.161131254215868</v>
      </c>
      <c r="K20" s="15">
        <v>-0.5017895539810847</v>
      </c>
      <c r="L20" s="15">
        <v>-0.6792279724507793</v>
      </c>
      <c r="M20" s="15">
        <v>-1.3754274270679412</v>
      </c>
      <c r="N20" s="105">
        <v>1</v>
      </c>
      <c r="O20" s="108">
        <v>2</v>
      </c>
      <c r="P20" s="105">
        <v>13</v>
      </c>
    </row>
    <row r="21" spans="1:16" ht="12.75">
      <c r="A21" s="6">
        <v>20</v>
      </c>
      <c r="B21" s="2" t="s">
        <v>22</v>
      </c>
      <c r="C21" s="2" t="s">
        <v>4</v>
      </c>
      <c r="D21" s="6">
        <v>1215</v>
      </c>
      <c r="E21" s="9">
        <v>0.38</v>
      </c>
      <c r="F21" s="101">
        <v>20722</v>
      </c>
      <c r="G21" s="6">
        <v>51</v>
      </c>
      <c r="H21" s="6">
        <v>85</v>
      </c>
      <c r="I21" s="15">
        <v>-0.7674653421840133</v>
      </c>
      <c r="J21" s="15">
        <v>-0.0076311131857905844</v>
      </c>
      <c r="K21" s="15">
        <v>-0.6039022441237452</v>
      </c>
      <c r="L21" s="15">
        <v>-1.7123773939612776</v>
      </c>
      <c r="M21" s="15">
        <v>0.23563099348175867</v>
      </c>
      <c r="N21" s="105">
        <v>1</v>
      </c>
      <c r="O21" s="108">
        <v>2</v>
      </c>
      <c r="P21" s="105">
        <v>3</v>
      </c>
    </row>
    <row r="22" spans="1:16" ht="12.75">
      <c r="A22" s="6">
        <v>21</v>
      </c>
      <c r="B22" s="2" t="s">
        <v>29</v>
      </c>
      <c r="C22" s="2" t="s">
        <v>53</v>
      </c>
      <c r="D22" s="6">
        <v>1370</v>
      </c>
      <c r="E22" s="9">
        <v>0.18</v>
      </c>
      <c r="F22" s="101">
        <v>46918</v>
      </c>
      <c r="G22" s="6">
        <v>90</v>
      </c>
      <c r="H22" s="6">
        <v>90</v>
      </c>
      <c r="I22" s="15">
        <v>1.7055508962069852</v>
      </c>
      <c r="J22" s="15">
        <v>-1.5033292976007273</v>
      </c>
      <c r="K22" s="15">
        <v>1.0901725063367573</v>
      </c>
      <c r="L22" s="15">
        <v>1.1656817088179678</v>
      </c>
      <c r="M22" s="15">
        <v>0.906905335377467</v>
      </c>
      <c r="N22" s="105">
        <v>1</v>
      </c>
      <c r="O22" s="108">
        <v>3</v>
      </c>
      <c r="P22" s="105">
        <v>14</v>
      </c>
    </row>
    <row r="23" spans="1:16" ht="12.75">
      <c r="A23" s="6">
        <v>22</v>
      </c>
      <c r="B23" s="2" t="s">
        <v>24</v>
      </c>
      <c r="C23" s="2" t="s">
        <v>4</v>
      </c>
      <c r="D23" s="6">
        <v>1285</v>
      </c>
      <c r="E23" s="9">
        <v>0.35</v>
      </c>
      <c r="F23" s="101">
        <v>19418</v>
      </c>
      <c r="G23" s="6">
        <v>71</v>
      </c>
      <c r="H23" s="6">
        <v>87</v>
      </c>
      <c r="I23" s="15">
        <v>0.34938070096030865</v>
      </c>
      <c r="J23" s="15">
        <v>-0.23198584084803128</v>
      </c>
      <c r="K23" s="15">
        <v>-0.6882309002010277</v>
      </c>
      <c r="L23" s="15">
        <v>-0.23644964894627998</v>
      </c>
      <c r="M23" s="15">
        <v>0.504140730240042</v>
      </c>
      <c r="N23" s="105">
        <v>1</v>
      </c>
      <c r="O23" s="108">
        <v>1</v>
      </c>
      <c r="P23" s="105">
        <v>3</v>
      </c>
    </row>
    <row r="24" spans="1:16" ht="12.75">
      <c r="A24" s="6">
        <v>23</v>
      </c>
      <c r="B24" s="2" t="s">
        <v>42</v>
      </c>
      <c r="C24" s="2" t="s">
        <v>53</v>
      </c>
      <c r="D24" s="6">
        <v>1290</v>
      </c>
      <c r="E24" s="9">
        <v>0.48</v>
      </c>
      <c r="F24" s="101">
        <v>45460</v>
      </c>
      <c r="G24" s="6">
        <v>69</v>
      </c>
      <c r="H24" s="6">
        <v>86</v>
      </c>
      <c r="I24" s="15">
        <v>0.4291554183277602</v>
      </c>
      <c r="J24" s="15">
        <v>0.7402179790216776</v>
      </c>
      <c r="K24" s="15">
        <v>0.9958847911828631</v>
      </c>
      <c r="L24" s="15">
        <v>-0.3840424234477797</v>
      </c>
      <c r="M24" s="15">
        <v>0.36988586186090033</v>
      </c>
      <c r="N24" s="105">
        <v>1</v>
      </c>
      <c r="O24" s="108">
        <v>2</v>
      </c>
      <c r="P24" s="105">
        <v>15</v>
      </c>
    </row>
    <row r="25" spans="1:16" ht="12.75">
      <c r="A25" s="6">
        <v>24</v>
      </c>
      <c r="B25" s="2" t="s">
        <v>11</v>
      </c>
      <c r="C25" s="2" t="s">
        <v>4</v>
      </c>
      <c r="D25" s="6">
        <v>1255</v>
      </c>
      <c r="E25" s="9">
        <v>0.25</v>
      </c>
      <c r="F25" s="101">
        <v>24718</v>
      </c>
      <c r="G25" s="6">
        <v>65</v>
      </c>
      <c r="H25" s="6">
        <v>92</v>
      </c>
      <c r="I25" s="15">
        <v>-0.12926760324440073</v>
      </c>
      <c r="J25" s="15">
        <v>-0.9798349330554994</v>
      </c>
      <c r="K25" s="15">
        <v>-0.3454840618501092</v>
      </c>
      <c r="L25" s="15">
        <v>-0.6792279724507793</v>
      </c>
      <c r="M25" s="15">
        <v>1.1754150721357504</v>
      </c>
      <c r="N25" s="105">
        <v>1</v>
      </c>
      <c r="O25" s="108">
        <v>1</v>
      </c>
      <c r="P25" s="105">
        <v>16</v>
      </c>
    </row>
    <row r="26" spans="1:16" ht="12.75">
      <c r="A26" s="6">
        <v>25</v>
      </c>
      <c r="B26" s="2" t="s">
        <v>34</v>
      </c>
      <c r="C26" s="2" t="s">
        <v>53</v>
      </c>
      <c r="D26" s="6">
        <v>1357</v>
      </c>
      <c r="E26" s="9">
        <v>0.3</v>
      </c>
      <c r="F26" s="101">
        <v>56766</v>
      </c>
      <c r="G26" s="6">
        <v>95</v>
      </c>
      <c r="H26" s="6">
        <v>86</v>
      </c>
      <c r="I26" s="15">
        <v>1.498136631051611</v>
      </c>
      <c r="J26" s="15">
        <v>-0.6059103869517654</v>
      </c>
      <c r="K26" s="15">
        <v>1.727034933521634</v>
      </c>
      <c r="L26" s="15">
        <v>1.5346636450717173</v>
      </c>
      <c r="M26" s="15">
        <v>0.36988586186090033</v>
      </c>
      <c r="N26" s="105">
        <v>1</v>
      </c>
      <c r="O26" s="108">
        <v>3</v>
      </c>
      <c r="P26" s="105">
        <v>17</v>
      </c>
    </row>
    <row r="27" spans="1:16" ht="12.75">
      <c r="A27" s="6">
        <v>26</v>
      </c>
      <c r="B27" s="2" t="s">
        <v>20</v>
      </c>
      <c r="C27" s="2" t="s">
        <v>4</v>
      </c>
      <c r="D27" s="6">
        <v>1200</v>
      </c>
      <c r="E27" s="9">
        <v>0.61</v>
      </c>
      <c r="F27" s="101">
        <v>23358</v>
      </c>
      <c r="G27" s="6">
        <v>47</v>
      </c>
      <c r="H27" s="6">
        <v>83</v>
      </c>
      <c r="I27" s="15">
        <v>-1.006789494286368</v>
      </c>
      <c r="J27" s="15">
        <v>1.7124217988913863</v>
      </c>
      <c r="K27" s="15">
        <v>-0.43343419395525057</v>
      </c>
      <c r="L27" s="15">
        <v>-2.0075629429642774</v>
      </c>
      <c r="M27" s="15">
        <v>-0.032878743276524645</v>
      </c>
      <c r="N27" s="105">
        <v>1</v>
      </c>
      <c r="O27" s="108">
        <v>2</v>
      </c>
      <c r="P27" s="105">
        <v>18</v>
      </c>
    </row>
    <row r="28" spans="1:16" ht="12.75">
      <c r="A28" s="6">
        <v>27</v>
      </c>
      <c r="B28" s="2" t="s">
        <v>50</v>
      </c>
      <c r="C28" s="2" t="s">
        <v>53</v>
      </c>
      <c r="D28" s="6">
        <v>1230</v>
      </c>
      <c r="E28" s="9">
        <v>0.47</v>
      </c>
      <c r="F28" s="101">
        <v>28851</v>
      </c>
      <c r="G28" s="6">
        <v>77</v>
      </c>
      <c r="H28" s="6">
        <v>82</v>
      </c>
      <c r="I28" s="15">
        <v>-0.5281411900816586</v>
      </c>
      <c r="J28" s="15">
        <v>0.6654330698009306</v>
      </c>
      <c r="K28" s="15">
        <v>-0.0782061971511759</v>
      </c>
      <c r="L28" s="15">
        <v>0.20632867455821935</v>
      </c>
      <c r="M28" s="15">
        <v>-0.16713361165566631</v>
      </c>
      <c r="N28" s="105">
        <v>1</v>
      </c>
      <c r="O28" s="108">
        <v>2</v>
      </c>
      <c r="P28" s="105">
        <v>19</v>
      </c>
    </row>
    <row r="29" spans="1:16" ht="12.75">
      <c r="A29" s="6">
        <v>28</v>
      </c>
      <c r="B29" s="2" t="s">
        <v>17</v>
      </c>
      <c r="C29" s="2" t="s">
        <v>4</v>
      </c>
      <c r="D29" s="6">
        <v>1247</v>
      </c>
      <c r="E29" s="9">
        <v>0.54</v>
      </c>
      <c r="F29" s="101">
        <v>23591</v>
      </c>
      <c r="G29" s="6">
        <v>64</v>
      </c>
      <c r="H29" s="6">
        <v>77</v>
      </c>
      <c r="I29" s="15">
        <v>-0.25690715103232326</v>
      </c>
      <c r="J29" s="15">
        <v>1.1889274343461589</v>
      </c>
      <c r="K29" s="15">
        <v>-0.4183662669107668</v>
      </c>
      <c r="L29" s="15">
        <v>-0.7530243597015291</v>
      </c>
      <c r="M29" s="15">
        <v>-0.8384079535513747</v>
      </c>
      <c r="N29" s="105">
        <v>1</v>
      </c>
      <c r="O29" s="108">
        <v>2</v>
      </c>
      <c r="P29" s="105">
        <v>2</v>
      </c>
    </row>
    <row r="30" spans="1:16" ht="12.75">
      <c r="A30" s="6">
        <v>29</v>
      </c>
      <c r="B30" s="2" t="s">
        <v>27</v>
      </c>
      <c r="C30" s="2" t="s">
        <v>4</v>
      </c>
      <c r="D30" s="6">
        <v>1170</v>
      </c>
      <c r="E30" s="9">
        <v>0.49</v>
      </c>
      <c r="F30" s="101">
        <v>20192</v>
      </c>
      <c r="G30" s="6">
        <v>54</v>
      </c>
      <c r="H30" s="6">
        <v>72</v>
      </c>
      <c r="I30" s="15">
        <v>-1.4854377984910774</v>
      </c>
      <c r="J30" s="15">
        <v>0.8150028882424245</v>
      </c>
      <c r="K30" s="15">
        <v>-0.638176927958837</v>
      </c>
      <c r="L30" s="15">
        <v>-1.490988232209028</v>
      </c>
      <c r="M30" s="15">
        <v>-1.509682295447083</v>
      </c>
      <c r="N30" s="105">
        <v>1</v>
      </c>
      <c r="O30" s="108">
        <v>2</v>
      </c>
      <c r="P30" s="105">
        <v>20</v>
      </c>
    </row>
    <row r="31" spans="1:16" ht="12.75">
      <c r="A31" s="6">
        <v>30</v>
      </c>
      <c r="B31" s="2" t="s">
        <v>9</v>
      </c>
      <c r="C31" s="2" t="s">
        <v>4</v>
      </c>
      <c r="D31" s="6">
        <v>1320</v>
      </c>
      <c r="E31" s="9">
        <v>0.33</v>
      </c>
      <c r="F31" s="101">
        <v>26668</v>
      </c>
      <c r="G31" s="6">
        <v>79</v>
      </c>
      <c r="H31" s="6">
        <v>80</v>
      </c>
      <c r="I31" s="15">
        <v>0.9078037225324697</v>
      </c>
      <c r="J31" s="15">
        <v>-0.3815556592895247</v>
      </c>
      <c r="K31" s="15">
        <v>-0.21937909302288444</v>
      </c>
      <c r="L31" s="15">
        <v>0.3539214490597191</v>
      </c>
      <c r="M31" s="15">
        <v>-0.43564334841394964</v>
      </c>
      <c r="N31" s="105">
        <v>1</v>
      </c>
      <c r="O31" s="108">
        <v>1</v>
      </c>
      <c r="P31" s="105">
        <v>21</v>
      </c>
    </row>
    <row r="32" spans="1:16" ht="12.75">
      <c r="A32" s="6">
        <v>31</v>
      </c>
      <c r="B32" s="2" t="s">
        <v>32</v>
      </c>
      <c r="C32" s="2" t="s">
        <v>53</v>
      </c>
      <c r="D32" s="6">
        <v>1340</v>
      </c>
      <c r="E32" s="9">
        <v>0.17</v>
      </c>
      <c r="F32" s="101">
        <v>48123</v>
      </c>
      <c r="G32" s="6">
        <v>89</v>
      </c>
      <c r="H32" s="6">
        <v>93</v>
      </c>
      <c r="I32" s="15">
        <v>1.2269025920022758</v>
      </c>
      <c r="J32" s="15">
        <v>-1.578114206821474</v>
      </c>
      <c r="K32" s="15">
        <v>1.168098910150504</v>
      </c>
      <c r="L32" s="15">
        <v>1.091885321567218</v>
      </c>
      <c r="M32" s="15">
        <v>1.309669940514892</v>
      </c>
      <c r="N32" s="105">
        <v>1</v>
      </c>
      <c r="O32" s="108">
        <v>3</v>
      </c>
      <c r="P32" s="105">
        <v>14</v>
      </c>
    </row>
    <row r="33" spans="1:16" ht="12.75">
      <c r="A33" s="6">
        <v>32</v>
      </c>
      <c r="B33" s="2" t="s">
        <v>43</v>
      </c>
      <c r="C33" s="2" t="s">
        <v>53</v>
      </c>
      <c r="D33" s="6">
        <v>1327</v>
      </c>
      <c r="E33" s="9">
        <v>0.24</v>
      </c>
      <c r="F33" s="101">
        <v>26730</v>
      </c>
      <c r="G33" s="6">
        <v>85</v>
      </c>
      <c r="H33" s="6">
        <v>88</v>
      </c>
      <c r="I33" s="15">
        <v>1.0194883268469017</v>
      </c>
      <c r="J33" s="15">
        <v>-1.0546198422762463</v>
      </c>
      <c r="K33" s="15">
        <v>-0.21536960170632652</v>
      </c>
      <c r="L33" s="15">
        <v>0.7966997725642184</v>
      </c>
      <c r="M33" s="15">
        <v>0.6383955986191837</v>
      </c>
      <c r="N33" s="105">
        <v>1</v>
      </c>
      <c r="O33" s="108">
        <v>1</v>
      </c>
      <c r="P33" s="105">
        <v>1</v>
      </c>
    </row>
    <row r="34" spans="1:16" ht="12.75">
      <c r="A34" s="6">
        <v>33</v>
      </c>
      <c r="B34" s="2" t="s">
        <v>12</v>
      </c>
      <c r="C34" s="2" t="s">
        <v>4</v>
      </c>
      <c r="D34" s="6">
        <v>1195</v>
      </c>
      <c r="E34" s="9">
        <v>0.57</v>
      </c>
      <c r="F34" s="101">
        <v>25271</v>
      </c>
      <c r="G34" s="6">
        <v>65</v>
      </c>
      <c r="H34" s="6">
        <v>87</v>
      </c>
      <c r="I34" s="15">
        <v>-1.0865642116538194</v>
      </c>
      <c r="J34" s="15">
        <v>1.4132821620083988</v>
      </c>
      <c r="K34" s="15">
        <v>-0.3097219860750039</v>
      </c>
      <c r="L34" s="15">
        <v>-0.6792279724507793</v>
      </c>
      <c r="M34" s="15">
        <v>0.504140730240042</v>
      </c>
      <c r="N34" s="105">
        <v>1</v>
      </c>
      <c r="O34" s="108">
        <v>2</v>
      </c>
      <c r="P34" s="105">
        <v>22</v>
      </c>
    </row>
    <row r="35" spans="1:16" ht="12.75">
      <c r="A35" s="6">
        <v>34</v>
      </c>
      <c r="B35" s="2" t="s">
        <v>30</v>
      </c>
      <c r="C35" s="2" t="s">
        <v>53</v>
      </c>
      <c r="D35" s="6">
        <v>1370</v>
      </c>
      <c r="E35" s="9">
        <v>0.18</v>
      </c>
      <c r="F35" s="101">
        <v>61921</v>
      </c>
      <c r="G35" s="6">
        <v>92</v>
      </c>
      <c r="H35" s="6">
        <v>88</v>
      </c>
      <c r="I35" s="15">
        <v>1.7055508962069852</v>
      </c>
      <c r="J35" s="15">
        <v>-1.5033292976007273</v>
      </c>
      <c r="K35" s="15">
        <v>2.0604047357289894</v>
      </c>
      <c r="L35" s="15">
        <v>1.3132744833194676</v>
      </c>
      <c r="M35" s="15">
        <v>0.6383955986191837</v>
      </c>
      <c r="N35" s="105">
        <v>1</v>
      </c>
      <c r="O35" s="108">
        <v>3</v>
      </c>
      <c r="P35" s="105">
        <v>23</v>
      </c>
    </row>
    <row r="36" spans="1:16" ht="12.75">
      <c r="A36" s="6">
        <v>35</v>
      </c>
      <c r="B36" s="2" t="s">
        <v>5</v>
      </c>
      <c r="C36" s="2" t="s">
        <v>4</v>
      </c>
      <c r="D36" s="6">
        <v>1310</v>
      </c>
      <c r="E36" s="9">
        <v>0.24</v>
      </c>
      <c r="F36" s="101">
        <v>27487</v>
      </c>
      <c r="G36" s="6">
        <v>78</v>
      </c>
      <c r="H36" s="6">
        <v>88</v>
      </c>
      <c r="I36" s="15">
        <v>0.7482542877975665</v>
      </c>
      <c r="J36" s="15">
        <v>-1.0546198422762463</v>
      </c>
      <c r="K36" s="15">
        <v>-0.16641500611545004</v>
      </c>
      <c r="L36" s="15">
        <v>0.28012506180896923</v>
      </c>
      <c r="M36" s="15">
        <v>0.6383955986191837</v>
      </c>
      <c r="N36" s="105">
        <v>1</v>
      </c>
      <c r="O36" s="108">
        <v>1</v>
      </c>
      <c r="P36" s="105">
        <v>1</v>
      </c>
    </row>
    <row r="37" spans="1:16" ht="12.75">
      <c r="A37" s="6">
        <v>36</v>
      </c>
      <c r="B37" s="2" t="s">
        <v>48</v>
      </c>
      <c r="C37" s="2" t="s">
        <v>53</v>
      </c>
      <c r="D37" s="6">
        <v>1195</v>
      </c>
      <c r="E37" s="9">
        <v>0.6</v>
      </c>
      <c r="F37" s="101">
        <v>21853</v>
      </c>
      <c r="G37" s="6">
        <v>71</v>
      </c>
      <c r="H37" s="6">
        <v>77</v>
      </c>
      <c r="I37" s="15">
        <v>-1.0865642116538194</v>
      </c>
      <c r="J37" s="15">
        <v>1.6376368896706395</v>
      </c>
      <c r="K37" s="15">
        <v>-0.5307613622039548</v>
      </c>
      <c r="L37" s="15">
        <v>-0.23644964894627998</v>
      </c>
      <c r="M37" s="15">
        <v>-0.8384079535513747</v>
      </c>
      <c r="N37" s="105">
        <v>1</v>
      </c>
      <c r="O37" s="108">
        <v>2</v>
      </c>
      <c r="P37" s="105">
        <v>2</v>
      </c>
    </row>
    <row r="38" spans="1:16" ht="12.75">
      <c r="A38" s="6">
        <v>37</v>
      </c>
      <c r="B38" s="2" t="s">
        <v>38</v>
      </c>
      <c r="C38" s="2" t="s">
        <v>53</v>
      </c>
      <c r="D38" s="6">
        <v>1300</v>
      </c>
      <c r="E38" s="9">
        <v>0.45</v>
      </c>
      <c r="F38" s="101">
        <v>38937</v>
      </c>
      <c r="G38" s="6">
        <v>74</v>
      </c>
      <c r="H38" s="6">
        <v>73</v>
      </c>
      <c r="I38" s="15">
        <v>0.5887048530626633</v>
      </c>
      <c r="J38" s="15">
        <v>0.5158632513594373</v>
      </c>
      <c r="K38" s="15">
        <v>0.5740475031521005</v>
      </c>
      <c r="L38" s="15">
        <v>-0.01506048719403031</v>
      </c>
      <c r="M38" s="15">
        <v>-1.3754274270679412</v>
      </c>
      <c r="N38" s="105">
        <v>1</v>
      </c>
      <c r="O38" s="108">
        <v>2</v>
      </c>
      <c r="P38" s="105">
        <v>24</v>
      </c>
    </row>
    <row r="39" spans="1:16" ht="12.75">
      <c r="A39" s="6">
        <v>38</v>
      </c>
      <c r="B39" s="2" t="s">
        <v>52</v>
      </c>
      <c r="C39" s="2" t="s">
        <v>53</v>
      </c>
      <c r="D39" s="6">
        <v>1155</v>
      </c>
      <c r="E39" s="9">
        <v>0.56</v>
      </c>
      <c r="F39" s="101">
        <v>38597</v>
      </c>
      <c r="G39" s="6">
        <v>52</v>
      </c>
      <c r="H39" s="6">
        <v>73</v>
      </c>
      <c r="I39" s="15">
        <v>-1.724761950593432</v>
      </c>
      <c r="J39" s="15">
        <v>1.3384972527876529</v>
      </c>
      <c r="K39" s="15">
        <v>0.5520599701258151</v>
      </c>
      <c r="L39" s="15">
        <v>-1.6385810067105278</v>
      </c>
      <c r="M39" s="15">
        <v>-1.3754274270679412</v>
      </c>
      <c r="N39" s="105">
        <v>1</v>
      </c>
      <c r="O39" s="108">
        <v>2</v>
      </c>
      <c r="P39" s="105">
        <v>25</v>
      </c>
    </row>
    <row r="40" spans="1:16" ht="12.75">
      <c r="A40" s="6">
        <v>39</v>
      </c>
      <c r="B40" s="2" t="s">
        <v>40</v>
      </c>
      <c r="C40" s="2" t="s">
        <v>53</v>
      </c>
      <c r="D40" s="6">
        <v>1280</v>
      </c>
      <c r="E40" s="9">
        <v>0.41</v>
      </c>
      <c r="F40" s="101">
        <v>30882</v>
      </c>
      <c r="G40" s="6">
        <v>87</v>
      </c>
      <c r="H40" s="6">
        <v>86</v>
      </c>
      <c r="I40" s="15">
        <v>0.2696059835928571</v>
      </c>
      <c r="J40" s="15">
        <v>0.2167236144764497</v>
      </c>
      <c r="K40" s="15">
        <v>0.053136978073487426</v>
      </c>
      <c r="L40" s="15">
        <v>0.9442925470657182</v>
      </c>
      <c r="M40" s="15">
        <v>0.36988586186090033</v>
      </c>
      <c r="N40" s="105">
        <v>1</v>
      </c>
      <c r="O40" s="108">
        <v>1</v>
      </c>
      <c r="P40" s="105">
        <v>26</v>
      </c>
    </row>
    <row r="41" spans="1:16" ht="12.75">
      <c r="A41" s="6">
        <v>40</v>
      </c>
      <c r="B41" s="2" t="s">
        <v>45</v>
      </c>
      <c r="C41" s="2" t="s">
        <v>53</v>
      </c>
      <c r="D41" s="6">
        <v>1218</v>
      </c>
      <c r="E41" s="9">
        <v>0.37</v>
      </c>
      <c r="F41" s="101">
        <v>19365</v>
      </c>
      <c r="G41" s="6">
        <v>77</v>
      </c>
      <c r="H41" s="6">
        <v>88</v>
      </c>
      <c r="I41" s="15">
        <v>-0.7196005117635423</v>
      </c>
      <c r="J41" s="15">
        <v>-0.08241602240653749</v>
      </c>
      <c r="K41" s="15">
        <v>-0.691658368584537</v>
      </c>
      <c r="L41" s="15">
        <v>0.20632867455821935</v>
      </c>
      <c r="M41" s="15">
        <v>0.6383955986191837</v>
      </c>
      <c r="N41" s="105">
        <v>1</v>
      </c>
      <c r="O41" s="108">
        <v>1</v>
      </c>
      <c r="P41" s="105">
        <v>11</v>
      </c>
    </row>
    <row r="42" spans="1:16" ht="12.75">
      <c r="A42" s="6">
        <v>41</v>
      </c>
      <c r="B42" s="2" t="s">
        <v>44</v>
      </c>
      <c r="C42" s="2" t="s">
        <v>53</v>
      </c>
      <c r="D42" s="6">
        <v>1142</v>
      </c>
      <c r="E42" s="9">
        <v>0.43</v>
      </c>
      <c r="F42" s="101">
        <v>26859</v>
      </c>
      <c r="G42" s="6">
        <v>96</v>
      </c>
      <c r="H42" s="6">
        <v>61</v>
      </c>
      <c r="I42" s="15">
        <v>-1.932176215748806</v>
      </c>
      <c r="J42" s="15">
        <v>0.3662934329179435</v>
      </c>
      <c r="K42" s="15">
        <v>-0.20702727299929471</v>
      </c>
      <c r="L42" s="15">
        <v>1.6084600323224671</v>
      </c>
      <c r="M42" s="15">
        <v>-2.986485847617641</v>
      </c>
      <c r="N42" s="105">
        <v>2</v>
      </c>
      <c r="O42" s="108">
        <v>2</v>
      </c>
      <c r="P42" s="105">
        <v>27</v>
      </c>
    </row>
    <row r="43" spans="1:16" ht="12.75">
      <c r="A43" s="6">
        <v>42</v>
      </c>
      <c r="B43" s="2" t="s">
        <v>47</v>
      </c>
      <c r="C43" s="2" t="s">
        <v>53</v>
      </c>
      <c r="D43" s="6">
        <v>1109</v>
      </c>
      <c r="E43" s="9">
        <v>0.32</v>
      </c>
      <c r="F43" s="101">
        <v>19684</v>
      </c>
      <c r="G43" s="6">
        <v>82</v>
      </c>
      <c r="H43" s="6">
        <v>73</v>
      </c>
      <c r="I43" s="15">
        <v>-2.4586893503739864</v>
      </c>
      <c r="J43" s="15">
        <v>-0.45634056851027155</v>
      </c>
      <c r="K43" s="15">
        <v>-0.6710288890686986</v>
      </c>
      <c r="L43" s="15">
        <v>0.5753106108119688</v>
      </c>
      <c r="M43" s="15">
        <v>-1.3754274270679412</v>
      </c>
      <c r="N43" s="105">
        <v>2</v>
      </c>
      <c r="O43" s="108">
        <v>2</v>
      </c>
      <c r="P43" s="105">
        <v>28</v>
      </c>
    </row>
    <row r="44" spans="1:16" ht="12.75">
      <c r="A44" s="6">
        <v>43</v>
      </c>
      <c r="B44" s="2" t="s">
        <v>14</v>
      </c>
      <c r="C44" s="2" t="s">
        <v>4</v>
      </c>
      <c r="D44" s="6">
        <v>1287</v>
      </c>
      <c r="E44" s="9">
        <v>0.43</v>
      </c>
      <c r="F44" s="101">
        <v>20179</v>
      </c>
      <c r="G44" s="6">
        <v>53</v>
      </c>
      <c r="H44" s="6">
        <v>84</v>
      </c>
      <c r="I44" s="15">
        <v>0.38129058790728926</v>
      </c>
      <c r="J44" s="15">
        <v>0.3662934329179435</v>
      </c>
      <c r="K44" s="15">
        <v>-0.6390176277510186</v>
      </c>
      <c r="L44" s="15">
        <v>-1.5647846194597779</v>
      </c>
      <c r="M44" s="15">
        <v>0.10137612510261702</v>
      </c>
      <c r="N44" s="105">
        <v>1</v>
      </c>
      <c r="O44" s="108">
        <v>2</v>
      </c>
      <c r="P44" s="105">
        <v>3</v>
      </c>
    </row>
    <row r="45" spans="1:16" ht="12.75">
      <c r="A45" s="6">
        <v>44</v>
      </c>
      <c r="B45" s="2" t="s">
        <v>51</v>
      </c>
      <c r="C45" s="2" t="s">
        <v>53</v>
      </c>
      <c r="D45" s="6">
        <v>1225</v>
      </c>
      <c r="E45" s="9">
        <v>0.54</v>
      </c>
      <c r="F45" s="101">
        <v>39883</v>
      </c>
      <c r="G45" s="6">
        <v>71</v>
      </c>
      <c r="H45" s="6">
        <v>76</v>
      </c>
      <c r="I45" s="15">
        <v>-0.6079159074491102</v>
      </c>
      <c r="J45" s="15">
        <v>1.1889274343461589</v>
      </c>
      <c r="K45" s="15">
        <v>0.6352245803370002</v>
      </c>
      <c r="L45" s="15">
        <v>-0.23644964894627998</v>
      </c>
      <c r="M45" s="15">
        <v>-0.9726628219305163</v>
      </c>
      <c r="N45" s="105">
        <v>1</v>
      </c>
      <c r="O45" s="108">
        <v>2</v>
      </c>
      <c r="P45" s="105">
        <v>29</v>
      </c>
    </row>
    <row r="46" spans="1:16" ht="12.75">
      <c r="A46" s="6">
        <v>45</v>
      </c>
      <c r="B46" s="2" t="s">
        <v>18</v>
      </c>
      <c r="C46" s="2" t="s">
        <v>4</v>
      </c>
      <c r="D46" s="6">
        <v>1234</v>
      </c>
      <c r="E46" s="9">
        <v>0.29</v>
      </c>
      <c r="F46" s="101">
        <v>17998</v>
      </c>
      <c r="G46" s="6">
        <v>61</v>
      </c>
      <c r="H46" s="6">
        <v>78</v>
      </c>
      <c r="I46" s="15">
        <v>-0.4643214161876973</v>
      </c>
      <c r="J46" s="15">
        <v>-0.6806952961725122</v>
      </c>
      <c r="K46" s="15">
        <v>-0.7800611851931607</v>
      </c>
      <c r="L46" s="15">
        <v>-0.9744135214537788</v>
      </c>
      <c r="M46" s="15">
        <v>-0.704153085172233</v>
      </c>
      <c r="N46" s="105">
        <v>1</v>
      </c>
      <c r="O46" s="108">
        <v>2</v>
      </c>
      <c r="P46" s="105">
        <v>30</v>
      </c>
    </row>
    <row r="47" spans="1:16" ht="12.75">
      <c r="A47" s="6">
        <v>46</v>
      </c>
      <c r="B47" s="2" t="s">
        <v>8</v>
      </c>
      <c r="C47" s="2" t="s">
        <v>4</v>
      </c>
      <c r="D47" s="6">
        <v>1250</v>
      </c>
      <c r="E47" s="9">
        <v>0.49</v>
      </c>
      <c r="F47" s="101">
        <v>27879</v>
      </c>
      <c r="G47" s="6">
        <v>76</v>
      </c>
      <c r="H47" s="6">
        <v>86</v>
      </c>
      <c r="I47" s="15">
        <v>-0.2090423206118523</v>
      </c>
      <c r="J47" s="15">
        <v>0.8150028882424245</v>
      </c>
      <c r="K47" s="15">
        <v>-0.1410646739204387</v>
      </c>
      <c r="L47" s="15">
        <v>0.13253228730746947</v>
      </c>
      <c r="M47" s="15">
        <v>0.36988586186090033</v>
      </c>
      <c r="N47" s="105">
        <v>1</v>
      </c>
      <c r="O47" s="108">
        <v>2</v>
      </c>
      <c r="P47" s="105">
        <v>19</v>
      </c>
    </row>
    <row r="48" spans="1:16" ht="12.75">
      <c r="A48" s="6">
        <v>47</v>
      </c>
      <c r="B48" s="2" t="s">
        <v>10</v>
      </c>
      <c r="C48" s="2" t="s">
        <v>4</v>
      </c>
      <c r="D48" s="6">
        <v>1290</v>
      </c>
      <c r="E48" s="9">
        <v>0.35</v>
      </c>
      <c r="F48" s="101">
        <v>19948</v>
      </c>
      <c r="G48" s="6">
        <v>73</v>
      </c>
      <c r="H48" s="6">
        <v>91</v>
      </c>
      <c r="I48" s="15">
        <v>0.4291554183277602</v>
      </c>
      <c r="J48" s="15">
        <v>-0.23198584084803128</v>
      </c>
      <c r="K48" s="15">
        <v>-0.6539562163659359</v>
      </c>
      <c r="L48" s="15">
        <v>-0.0888568744447802</v>
      </c>
      <c r="M48" s="15">
        <v>1.0411602037566086</v>
      </c>
      <c r="N48" s="105">
        <v>1</v>
      </c>
      <c r="O48" s="108">
        <v>1</v>
      </c>
      <c r="P48" s="105">
        <v>3</v>
      </c>
    </row>
    <row r="49" spans="1:16" ht="12.75">
      <c r="A49" s="6">
        <v>48</v>
      </c>
      <c r="B49" s="2" t="s">
        <v>6</v>
      </c>
      <c r="C49" s="2" t="s">
        <v>4</v>
      </c>
      <c r="D49" s="6">
        <v>1336</v>
      </c>
      <c r="E49" s="9">
        <v>0.28</v>
      </c>
      <c r="F49" s="101">
        <v>23772</v>
      </c>
      <c r="G49" s="6">
        <v>86</v>
      </c>
      <c r="H49" s="6">
        <v>93</v>
      </c>
      <c r="I49" s="15">
        <v>1.1630828181083146</v>
      </c>
      <c r="J49" s="15">
        <v>-0.7554802053932588</v>
      </c>
      <c r="K49" s="15">
        <v>-0.406661139035009</v>
      </c>
      <c r="L49" s="15">
        <v>0.8704961598149683</v>
      </c>
      <c r="M49" s="15">
        <v>1.309669940514892</v>
      </c>
      <c r="N49" s="105">
        <v>1</v>
      </c>
      <c r="O49" s="108">
        <v>1</v>
      </c>
      <c r="P49" s="105">
        <v>1</v>
      </c>
    </row>
    <row r="50" spans="1:16" ht="12.75">
      <c r="A50" s="6">
        <v>49</v>
      </c>
      <c r="B50" s="2" t="s">
        <v>31</v>
      </c>
      <c r="C50" s="2" t="s">
        <v>53</v>
      </c>
      <c r="D50" s="6">
        <v>1350</v>
      </c>
      <c r="E50" s="9">
        <v>0.19</v>
      </c>
      <c r="F50" s="101">
        <v>52468</v>
      </c>
      <c r="G50" s="6">
        <v>90</v>
      </c>
      <c r="H50" s="6">
        <v>93</v>
      </c>
      <c r="I50" s="15">
        <v>1.386452026737179</v>
      </c>
      <c r="J50" s="15">
        <v>-1.4285443883799804</v>
      </c>
      <c r="K50" s="15">
        <v>1.449086648383474</v>
      </c>
      <c r="L50" s="15">
        <v>1.1656817088179678</v>
      </c>
      <c r="M50" s="15">
        <v>1.309669940514892</v>
      </c>
      <c r="N50" s="105">
        <v>1</v>
      </c>
      <c r="O50" s="108">
        <v>3</v>
      </c>
      <c r="P50" s="105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7.7109375" style="0" customWidth="1"/>
    <col min="5" max="5" width="10.7109375" style="0" customWidth="1"/>
    <col min="7" max="7" width="17.7109375" style="0" customWidth="1"/>
    <col min="11" max="11" width="10.7109375" style="0" customWidth="1"/>
  </cols>
  <sheetData>
    <row r="2" spans="1:7" ht="12.75">
      <c r="A2" s="145" t="s">
        <v>177</v>
      </c>
      <c r="G2" s="145" t="s">
        <v>178</v>
      </c>
    </row>
    <row r="3" spans="1:10" ht="12.75">
      <c r="A3" s="130"/>
      <c r="B3" s="133" t="s">
        <v>175</v>
      </c>
      <c r="C3" s="134"/>
      <c r="D3" s="135"/>
      <c r="G3" s="130"/>
      <c r="H3" s="133" t="s">
        <v>175</v>
      </c>
      <c r="I3" s="134"/>
      <c r="J3" s="135"/>
    </row>
    <row r="4" spans="1:11" ht="12.75">
      <c r="A4" s="131" t="s">
        <v>171</v>
      </c>
      <c r="B4" s="142">
        <v>1</v>
      </c>
      <c r="C4" s="143">
        <v>2</v>
      </c>
      <c r="D4" s="144">
        <v>3</v>
      </c>
      <c r="E4" s="129" t="s">
        <v>176</v>
      </c>
      <c r="G4" s="131" t="s">
        <v>171</v>
      </c>
      <c r="H4" s="142">
        <v>1</v>
      </c>
      <c r="I4" s="143">
        <v>2</v>
      </c>
      <c r="J4" s="144">
        <v>3</v>
      </c>
      <c r="K4" s="129" t="s">
        <v>176</v>
      </c>
    </row>
    <row r="5" spans="1:11" ht="12.75">
      <c r="A5" s="130">
        <v>1</v>
      </c>
      <c r="B5" s="136">
        <v>17</v>
      </c>
      <c r="C5" s="137"/>
      <c r="D5" s="138"/>
      <c r="E5" s="103">
        <v>17</v>
      </c>
      <c r="G5" s="130">
        <v>1</v>
      </c>
      <c r="H5" s="136">
        <v>0.3850446922539929</v>
      </c>
      <c r="I5" s="137"/>
      <c r="J5" s="138"/>
      <c r="K5" s="103">
        <v>0.3850446922539929</v>
      </c>
    </row>
    <row r="6" spans="1:11" ht="12.75">
      <c r="A6" s="130">
        <v>2</v>
      </c>
      <c r="B6" s="136">
        <v>23</v>
      </c>
      <c r="C6" s="137">
        <v>3</v>
      </c>
      <c r="D6" s="138"/>
      <c r="E6" s="103">
        <v>26</v>
      </c>
      <c r="G6" s="130">
        <v>2</v>
      </c>
      <c r="H6" s="136">
        <v>-0.45530340465920277</v>
      </c>
      <c r="I6" s="137">
        <v>-1.9268579012576428</v>
      </c>
      <c r="J6" s="138"/>
      <c r="K6" s="103">
        <v>-0.625098154266715</v>
      </c>
    </row>
    <row r="7" spans="1:11" ht="13.5" thickBot="1">
      <c r="A7" s="132">
        <v>3</v>
      </c>
      <c r="B7" s="139">
        <v>5</v>
      </c>
      <c r="C7" s="140"/>
      <c r="D7" s="141">
        <v>1</v>
      </c>
      <c r="E7" s="140">
        <v>6</v>
      </c>
      <c r="G7" s="132">
        <v>3</v>
      </c>
      <c r="H7" s="139">
        <v>1.5045186084410072</v>
      </c>
      <c r="I7" s="140"/>
      <c r="J7" s="141">
        <v>2.184199200411695</v>
      </c>
      <c r="K7" s="140">
        <v>1.6177987071027884</v>
      </c>
    </row>
    <row r="8" spans="1:11" ht="13.5" thickTop="1">
      <c r="A8" s="130" t="s">
        <v>176</v>
      </c>
      <c r="B8" s="136">
        <v>45</v>
      </c>
      <c r="C8" s="137">
        <v>3</v>
      </c>
      <c r="D8" s="138">
        <v>1</v>
      </c>
      <c r="E8" s="103">
        <v>49</v>
      </c>
      <c r="G8" s="130" t="s">
        <v>176</v>
      </c>
      <c r="H8" s="136">
        <v>0.07991943340802779</v>
      </c>
      <c r="I8" s="137">
        <v>-1.9268579012576428</v>
      </c>
      <c r="J8" s="138">
        <v>2.184199200411695</v>
      </c>
      <c r="K8" s="103">
        <v>3.9877398435515827E-16</v>
      </c>
    </row>
    <row r="10" spans="1:7" ht="12.75">
      <c r="A10" s="145" t="s">
        <v>179</v>
      </c>
      <c r="G10" s="145" t="s">
        <v>180</v>
      </c>
    </row>
    <row r="11" spans="1:10" ht="12.75">
      <c r="A11" s="130"/>
      <c r="B11" s="133" t="s">
        <v>175</v>
      </c>
      <c r="C11" s="134"/>
      <c r="D11" s="135"/>
      <c r="G11" s="130"/>
      <c r="H11" s="133" t="s">
        <v>175</v>
      </c>
      <c r="I11" s="134"/>
      <c r="J11" s="135"/>
    </row>
    <row r="12" spans="1:11" ht="12.75">
      <c r="A12" s="131" t="s">
        <v>171</v>
      </c>
      <c r="B12" s="142">
        <v>1</v>
      </c>
      <c r="C12" s="143">
        <v>2</v>
      </c>
      <c r="D12" s="144">
        <v>3</v>
      </c>
      <c r="E12" s="129" t="s">
        <v>176</v>
      </c>
      <c r="G12" s="131" t="s">
        <v>171</v>
      </c>
      <c r="H12" s="142">
        <v>1</v>
      </c>
      <c r="I12" s="143">
        <v>2</v>
      </c>
      <c r="J12" s="144">
        <v>3</v>
      </c>
      <c r="K12" s="129" t="s">
        <v>176</v>
      </c>
    </row>
    <row r="13" spans="1:11" ht="12.75">
      <c r="A13" s="130">
        <v>1</v>
      </c>
      <c r="B13" s="136">
        <v>-0.6674979592512037</v>
      </c>
      <c r="C13" s="137"/>
      <c r="D13" s="138"/>
      <c r="E13" s="103">
        <v>-0.6674979592512037</v>
      </c>
      <c r="G13" s="130">
        <v>1</v>
      </c>
      <c r="H13" s="136">
        <v>-0.19835018600397347</v>
      </c>
      <c r="I13" s="137"/>
      <c r="J13" s="138"/>
      <c r="K13" s="103">
        <v>-0.19835018600397347</v>
      </c>
    </row>
    <row r="14" spans="1:11" ht="12.75">
      <c r="A14" s="130">
        <v>2</v>
      </c>
      <c r="B14" s="136">
        <v>0.8117513704502182</v>
      </c>
      <c r="C14" s="137">
        <v>-0.05748771933295519</v>
      </c>
      <c r="D14" s="138"/>
      <c r="E14" s="103">
        <v>0.7114545523983136</v>
      </c>
      <c r="G14" s="130">
        <v>2</v>
      </c>
      <c r="H14" s="136">
        <v>-0.32610579105507603</v>
      </c>
      <c r="I14" s="137">
        <v>-0.43054563569493465</v>
      </c>
      <c r="J14" s="138"/>
      <c r="K14" s="103">
        <v>-0.3381565423596751</v>
      </c>
    </row>
    <row r="15" spans="1:11" ht="13.5" thickBot="1">
      <c r="A15" s="132">
        <v>3</v>
      </c>
      <c r="B15" s="139">
        <v>-1.3238455154709348</v>
      </c>
      <c r="C15" s="140"/>
      <c r="D15" s="141">
        <v>-0.5311254777310185</v>
      </c>
      <c r="E15" s="140">
        <v>-1.1917255091809487</v>
      </c>
      <c r="G15" s="132">
        <v>3</v>
      </c>
      <c r="H15" s="139">
        <v>1.4989595468242718</v>
      </c>
      <c r="I15" s="140"/>
      <c r="J15" s="141">
        <v>4.669225529297745</v>
      </c>
      <c r="K15" s="140">
        <v>2.0273372105698506</v>
      </c>
    </row>
    <row r="16" spans="1:11" ht="13.5" thickTop="1">
      <c r="A16" s="130" t="s">
        <v>176</v>
      </c>
      <c r="B16" s="136">
        <v>0.015635303016219574</v>
      </c>
      <c r="C16" s="137">
        <v>-0.05748771933295519</v>
      </c>
      <c r="D16" s="138">
        <v>-0.5311254777310185</v>
      </c>
      <c r="E16" s="103">
        <v>-5.437827059388522E-17</v>
      </c>
      <c r="G16" s="130" t="s">
        <v>176</v>
      </c>
      <c r="H16" s="136">
        <v>-0.0750575249380653</v>
      </c>
      <c r="I16" s="137">
        <v>-0.43054563569493465</v>
      </c>
      <c r="J16" s="138">
        <v>4.669225529297745</v>
      </c>
      <c r="K16" s="103">
        <v>0</v>
      </c>
    </row>
    <row r="18" spans="1:7" ht="12.75">
      <c r="A18" s="145" t="s">
        <v>181</v>
      </c>
      <c r="G18" s="145" t="s">
        <v>177</v>
      </c>
    </row>
    <row r="19" spans="1:10" ht="12.75">
      <c r="A19" s="130"/>
      <c r="B19" s="133" t="s">
        <v>175</v>
      </c>
      <c r="C19" s="134"/>
      <c r="D19" s="135"/>
      <c r="G19" s="130"/>
      <c r="H19" s="133" t="s">
        <v>175</v>
      </c>
      <c r="I19" s="134"/>
      <c r="J19" s="135"/>
    </row>
    <row r="20" spans="1:11" ht="12.75">
      <c r="A20" s="131" t="s">
        <v>171</v>
      </c>
      <c r="B20" s="142">
        <v>1</v>
      </c>
      <c r="C20" s="143">
        <v>2</v>
      </c>
      <c r="D20" s="144">
        <v>3</v>
      </c>
      <c r="E20" s="129" t="s">
        <v>176</v>
      </c>
      <c r="G20" s="131" t="s">
        <v>171</v>
      </c>
      <c r="H20" s="142">
        <v>1</v>
      </c>
      <c r="I20" s="143">
        <v>2</v>
      </c>
      <c r="J20" s="144">
        <v>3</v>
      </c>
      <c r="K20" s="129" t="s">
        <v>176</v>
      </c>
    </row>
    <row r="21" spans="1:11" ht="12.75">
      <c r="A21" s="130">
        <v>1</v>
      </c>
      <c r="B21" s="136">
        <v>0.4016720525749101</v>
      </c>
      <c r="C21" s="137"/>
      <c r="D21" s="138"/>
      <c r="E21" s="103">
        <v>0.4016720525749101</v>
      </c>
      <c r="G21" s="130">
        <v>1</v>
      </c>
      <c r="H21" s="136">
        <v>0.7331637410044601</v>
      </c>
      <c r="I21" s="137"/>
      <c r="J21" s="138"/>
      <c r="K21" s="103">
        <v>0.7331637410044601</v>
      </c>
    </row>
    <row r="22" spans="1:11" ht="12.75">
      <c r="A22" s="130">
        <v>2</v>
      </c>
      <c r="B22" s="136">
        <v>-0.8075695154955617</v>
      </c>
      <c r="C22" s="137">
        <v>1.2394780960687177</v>
      </c>
      <c r="D22" s="138"/>
      <c r="E22" s="103">
        <v>-0.5713717141612217</v>
      </c>
      <c r="G22" s="130">
        <v>2</v>
      </c>
      <c r="H22" s="136">
        <v>-0.4122946756523598</v>
      </c>
      <c r="I22" s="137">
        <v>-2.136205014549744</v>
      </c>
      <c r="J22" s="138"/>
      <c r="K22" s="103">
        <v>-0.6112074070635963</v>
      </c>
    </row>
    <row r="23" spans="1:11" ht="13.5" thickBot="1">
      <c r="A23" s="132">
        <v>3</v>
      </c>
      <c r="B23" s="139">
        <v>1.2542373735188677</v>
      </c>
      <c r="C23" s="140"/>
      <c r="D23" s="141">
        <v>1.756052806823967</v>
      </c>
      <c r="E23" s="140">
        <v>1.3378732790697176</v>
      </c>
      <c r="G23" s="132">
        <v>3</v>
      </c>
      <c r="H23" s="139">
        <v>0.906905335377467</v>
      </c>
      <c r="I23" s="140"/>
      <c r="J23" s="141">
        <v>-1.106917690309658</v>
      </c>
      <c r="K23" s="140">
        <v>0.5712681644296128</v>
      </c>
    </row>
    <row r="24" spans="1:11" ht="13.5" thickTop="1">
      <c r="A24" s="130" t="s">
        <v>176</v>
      </c>
      <c r="B24" s="136">
        <v>-0.1216552687784468</v>
      </c>
      <c r="C24" s="137">
        <v>1.2394780960687177</v>
      </c>
      <c r="D24" s="138">
        <v>1.756052806823967</v>
      </c>
      <c r="E24" s="103">
        <v>2.5376526277146434E-16</v>
      </c>
      <c r="G24" s="130" t="s">
        <v>176</v>
      </c>
      <c r="H24" s="136">
        <v>0.16701183853241966</v>
      </c>
      <c r="I24" s="137">
        <v>-2.136205014549744</v>
      </c>
      <c r="J24" s="138">
        <v>-1.106917690309658</v>
      </c>
      <c r="K24" s="103">
        <v>-1.1781958628675131E-16</v>
      </c>
    </row>
    <row r="26" ht="12.75">
      <c r="A26" s="145" t="s">
        <v>182</v>
      </c>
    </row>
    <row r="27" spans="1:4" ht="12.75">
      <c r="A27" s="130"/>
      <c r="B27" s="133" t="s">
        <v>175</v>
      </c>
      <c r="C27" s="134"/>
      <c r="D27" s="135"/>
    </row>
    <row r="28" spans="1:5" ht="12.75">
      <c r="A28" s="131" t="s">
        <v>172</v>
      </c>
      <c r="B28" s="142">
        <v>1</v>
      </c>
      <c r="C28" s="143">
        <v>2</v>
      </c>
      <c r="D28" s="144">
        <v>3</v>
      </c>
      <c r="E28" s="129" t="s">
        <v>176</v>
      </c>
    </row>
    <row r="29" spans="1:5" ht="12.75">
      <c r="A29" s="130">
        <v>1</v>
      </c>
      <c r="B29" s="136">
        <v>7</v>
      </c>
      <c r="C29" s="137"/>
      <c r="D29" s="138"/>
      <c r="E29" s="103">
        <v>7</v>
      </c>
    </row>
    <row r="30" spans="1:5" ht="12.75">
      <c r="A30" s="130">
        <v>2</v>
      </c>
      <c r="B30" s="137">
        <v>4</v>
      </c>
      <c r="C30" s="137"/>
      <c r="D30" s="138"/>
      <c r="E30" s="103">
        <v>4</v>
      </c>
    </row>
    <row r="31" spans="1:5" ht="12.75">
      <c r="A31" s="130">
        <v>3</v>
      </c>
      <c r="B31" s="103">
        <v>7</v>
      </c>
      <c r="C31" s="103"/>
      <c r="D31" s="138"/>
      <c r="E31" s="103">
        <v>7</v>
      </c>
    </row>
    <row r="32" spans="1:5" ht="12.75">
      <c r="A32" s="130">
        <v>4</v>
      </c>
      <c r="B32" s="103"/>
      <c r="C32" s="103">
        <v>1</v>
      </c>
      <c r="D32" s="138"/>
      <c r="E32" s="103">
        <v>1</v>
      </c>
    </row>
    <row r="33" spans="1:5" ht="12.75">
      <c r="A33" s="130">
        <v>5</v>
      </c>
      <c r="B33" s="103"/>
      <c r="C33" s="103"/>
      <c r="D33" s="138">
        <v>1</v>
      </c>
      <c r="E33" s="103">
        <v>1</v>
      </c>
    </row>
    <row r="34" spans="1:5" ht="12.75">
      <c r="A34" s="130">
        <v>6</v>
      </c>
      <c r="B34" s="103">
        <v>1</v>
      </c>
      <c r="C34" s="103"/>
      <c r="D34" s="138"/>
      <c r="E34" s="103">
        <v>1</v>
      </c>
    </row>
    <row r="35" spans="1:5" ht="12.75">
      <c r="A35" s="130">
        <v>7</v>
      </c>
      <c r="B35" s="103">
        <v>1</v>
      </c>
      <c r="C35" s="103"/>
      <c r="D35" s="138"/>
      <c r="E35" s="103">
        <v>1</v>
      </c>
    </row>
    <row r="36" spans="1:5" ht="12.75">
      <c r="A36" s="130">
        <v>8</v>
      </c>
      <c r="B36" s="103">
        <v>1</v>
      </c>
      <c r="C36" s="103"/>
      <c r="D36" s="138"/>
      <c r="E36" s="103">
        <v>1</v>
      </c>
    </row>
    <row r="37" spans="1:5" ht="12.75">
      <c r="A37" s="130">
        <v>9</v>
      </c>
      <c r="B37" s="103">
        <v>1</v>
      </c>
      <c r="C37" s="103"/>
      <c r="D37" s="138"/>
      <c r="E37" s="103">
        <v>1</v>
      </c>
    </row>
    <row r="38" spans="1:5" ht="12.75">
      <c r="A38" s="130">
        <v>10</v>
      </c>
      <c r="B38" s="103">
        <v>1</v>
      </c>
      <c r="C38" s="103"/>
      <c r="D38" s="138"/>
      <c r="E38" s="103">
        <v>1</v>
      </c>
    </row>
    <row r="39" spans="1:5" ht="12.75">
      <c r="A39" s="130">
        <v>11</v>
      </c>
      <c r="B39" s="103">
        <v>2</v>
      </c>
      <c r="C39" s="103"/>
      <c r="D39" s="138"/>
      <c r="E39" s="103">
        <v>2</v>
      </c>
    </row>
    <row r="40" spans="1:5" ht="12.75">
      <c r="A40" s="130">
        <v>12</v>
      </c>
      <c r="B40" s="103">
        <v>1</v>
      </c>
      <c r="C40" s="103"/>
      <c r="D40" s="138"/>
      <c r="E40" s="103">
        <v>1</v>
      </c>
    </row>
    <row r="41" spans="1:5" ht="12.75">
      <c r="A41" s="130">
        <v>13</v>
      </c>
      <c r="B41" s="103">
        <v>1</v>
      </c>
      <c r="C41" s="103"/>
      <c r="D41" s="138"/>
      <c r="E41" s="103">
        <v>1</v>
      </c>
    </row>
    <row r="42" spans="1:5" ht="12.75">
      <c r="A42" s="130">
        <v>14</v>
      </c>
      <c r="B42" s="103">
        <v>3</v>
      </c>
      <c r="C42" s="103"/>
      <c r="D42" s="138"/>
      <c r="E42" s="103">
        <v>3</v>
      </c>
    </row>
    <row r="43" spans="1:5" ht="12.75">
      <c r="A43" s="130">
        <v>15</v>
      </c>
      <c r="B43" s="103">
        <v>1</v>
      </c>
      <c r="C43" s="103"/>
      <c r="D43" s="138"/>
      <c r="E43" s="103">
        <v>1</v>
      </c>
    </row>
    <row r="44" spans="1:5" ht="12.75">
      <c r="A44" s="130">
        <v>16</v>
      </c>
      <c r="B44" s="103">
        <v>1</v>
      </c>
      <c r="C44" s="103"/>
      <c r="D44" s="138"/>
      <c r="E44" s="103">
        <v>1</v>
      </c>
    </row>
    <row r="45" spans="1:5" ht="12.75">
      <c r="A45" s="130">
        <v>17</v>
      </c>
      <c r="B45" s="103">
        <v>1</v>
      </c>
      <c r="C45" s="103"/>
      <c r="D45" s="138"/>
      <c r="E45" s="103">
        <v>1</v>
      </c>
    </row>
    <row r="46" spans="1:5" ht="12.75">
      <c r="A46" s="130">
        <v>18</v>
      </c>
      <c r="B46" s="103">
        <v>1</v>
      </c>
      <c r="C46" s="103"/>
      <c r="D46" s="138"/>
      <c r="E46" s="103">
        <v>1</v>
      </c>
    </row>
    <row r="47" spans="1:5" ht="12.75">
      <c r="A47" s="130">
        <v>19</v>
      </c>
      <c r="B47" s="103">
        <v>2</v>
      </c>
      <c r="C47" s="103"/>
      <c r="D47" s="138"/>
      <c r="E47" s="103">
        <v>2</v>
      </c>
    </row>
    <row r="48" spans="1:5" ht="12.75">
      <c r="A48" s="130">
        <v>20</v>
      </c>
      <c r="B48" s="103">
        <v>1</v>
      </c>
      <c r="C48" s="103"/>
      <c r="D48" s="138"/>
      <c r="E48" s="103">
        <v>1</v>
      </c>
    </row>
    <row r="49" spans="1:5" ht="12.75">
      <c r="A49" s="130">
        <v>21</v>
      </c>
      <c r="B49" s="103">
        <v>1</v>
      </c>
      <c r="C49" s="103"/>
      <c r="D49" s="138"/>
      <c r="E49" s="103">
        <v>1</v>
      </c>
    </row>
    <row r="50" spans="1:5" ht="12.75">
      <c r="A50" s="130">
        <v>22</v>
      </c>
      <c r="B50" s="103">
        <v>1</v>
      </c>
      <c r="C50" s="103"/>
      <c r="D50" s="138"/>
      <c r="E50" s="103">
        <v>1</v>
      </c>
    </row>
    <row r="51" spans="1:5" ht="12.75">
      <c r="A51" s="130">
        <v>23</v>
      </c>
      <c r="B51" s="103">
        <v>1</v>
      </c>
      <c r="C51" s="103"/>
      <c r="D51" s="138"/>
      <c r="E51" s="103">
        <v>1</v>
      </c>
    </row>
    <row r="52" spans="1:5" ht="12.75">
      <c r="A52" s="130">
        <v>24</v>
      </c>
      <c r="B52" s="103">
        <v>1</v>
      </c>
      <c r="C52" s="103"/>
      <c r="D52" s="138"/>
      <c r="E52" s="103">
        <v>1</v>
      </c>
    </row>
    <row r="53" spans="1:5" ht="12.75">
      <c r="A53" s="130">
        <v>25</v>
      </c>
      <c r="B53" s="103">
        <v>1</v>
      </c>
      <c r="C53" s="103"/>
      <c r="D53" s="138"/>
      <c r="E53" s="103">
        <v>1</v>
      </c>
    </row>
    <row r="54" spans="1:5" ht="12.75">
      <c r="A54" s="130">
        <v>26</v>
      </c>
      <c r="B54" s="103">
        <v>1</v>
      </c>
      <c r="C54" s="103"/>
      <c r="D54" s="138"/>
      <c r="E54" s="103">
        <v>1</v>
      </c>
    </row>
    <row r="55" spans="1:5" ht="12.75">
      <c r="A55" s="130">
        <v>27</v>
      </c>
      <c r="B55" s="103"/>
      <c r="C55" s="103">
        <v>1</v>
      </c>
      <c r="D55" s="138"/>
      <c r="E55" s="103">
        <v>1</v>
      </c>
    </row>
    <row r="56" spans="1:5" ht="12.75">
      <c r="A56" s="130">
        <v>28</v>
      </c>
      <c r="B56" s="103"/>
      <c r="C56" s="103">
        <v>1</v>
      </c>
      <c r="D56" s="138"/>
      <c r="E56" s="103">
        <v>1</v>
      </c>
    </row>
    <row r="57" spans="1:5" ht="12.75">
      <c r="A57" s="130">
        <v>29</v>
      </c>
      <c r="B57" s="103">
        <v>1</v>
      </c>
      <c r="C57" s="103"/>
      <c r="D57" s="138"/>
      <c r="E57" s="103">
        <v>1</v>
      </c>
    </row>
    <row r="58" spans="1:5" ht="13.5" thickBot="1">
      <c r="A58" s="132">
        <v>30</v>
      </c>
      <c r="B58" s="140">
        <v>1</v>
      </c>
      <c r="C58" s="140"/>
      <c r="D58" s="141"/>
      <c r="E58" s="140">
        <v>1</v>
      </c>
    </row>
    <row r="59" spans="1:5" ht="13.5" thickTop="1">
      <c r="A59" s="130" t="s">
        <v>176</v>
      </c>
      <c r="B59" s="137">
        <v>45</v>
      </c>
      <c r="C59" s="137">
        <v>3</v>
      </c>
      <c r="D59" s="138">
        <v>1</v>
      </c>
      <c r="E59" s="103">
        <v>49</v>
      </c>
    </row>
  </sheetData>
  <sheetProtection/>
  <mergeCells count="7">
    <mergeCell ref="B27:D27"/>
    <mergeCell ref="B3:D3"/>
    <mergeCell ref="H3:J3"/>
    <mergeCell ref="B11:D11"/>
    <mergeCell ref="H11:J11"/>
    <mergeCell ref="B19:D19"/>
    <mergeCell ref="H19:J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7">
      <selection activeCell="A2" sqref="A2:E35"/>
    </sheetView>
  </sheetViews>
  <sheetFormatPr defaultColWidth="9.140625" defaultRowHeight="12.75"/>
  <cols>
    <col min="1" max="1" width="20.421875" style="0" bestFit="1" customWidth="1"/>
    <col min="2" max="4" width="24.28125" style="0" customWidth="1"/>
    <col min="5" max="5" width="10.57421875" style="0" bestFit="1" customWidth="1"/>
    <col min="6" max="7" width="29.7109375" style="0" bestFit="1" customWidth="1"/>
    <col min="8" max="8" width="34.421875" style="0" bestFit="1" customWidth="1"/>
    <col min="9" max="9" width="17.8515625" style="0" bestFit="1" customWidth="1"/>
  </cols>
  <sheetData>
    <row r="3" spans="1:5" ht="25.5">
      <c r="A3" s="128" t="s">
        <v>182</v>
      </c>
      <c r="B3" s="115" t="s">
        <v>175</v>
      </c>
      <c r="C3" s="113"/>
      <c r="D3" s="113"/>
      <c r="E3" s="114"/>
    </row>
    <row r="4" spans="1:5" ht="12.75">
      <c r="A4" s="115" t="s">
        <v>172</v>
      </c>
      <c r="B4" s="112">
        <v>1</v>
      </c>
      <c r="C4" s="116">
        <v>2</v>
      </c>
      <c r="D4" s="116">
        <v>3</v>
      </c>
      <c r="E4" s="117" t="s">
        <v>176</v>
      </c>
    </row>
    <row r="5" spans="1:5" ht="12.75">
      <c r="A5" s="112">
        <v>1</v>
      </c>
      <c r="B5" s="120">
        <v>7</v>
      </c>
      <c r="C5" s="121"/>
      <c r="D5" s="121"/>
      <c r="E5" s="122">
        <v>7</v>
      </c>
    </row>
    <row r="6" spans="1:5" ht="12.75">
      <c r="A6" s="118">
        <v>2</v>
      </c>
      <c r="B6" s="123">
        <v>4</v>
      </c>
      <c r="C6" s="99"/>
      <c r="D6" s="99"/>
      <c r="E6" s="124">
        <v>4</v>
      </c>
    </row>
    <row r="7" spans="1:5" ht="12.75">
      <c r="A7" s="118">
        <v>3</v>
      </c>
      <c r="B7" s="123">
        <v>7</v>
      </c>
      <c r="C7" s="99"/>
      <c r="D7" s="99"/>
      <c r="E7" s="124">
        <v>7</v>
      </c>
    </row>
    <row r="8" spans="1:5" ht="12.75">
      <c r="A8" s="118">
        <v>4</v>
      </c>
      <c r="B8" s="123"/>
      <c r="C8" s="99">
        <v>1</v>
      </c>
      <c r="D8" s="99"/>
      <c r="E8" s="124">
        <v>1</v>
      </c>
    </row>
    <row r="9" spans="1:5" ht="12.75">
      <c r="A9" s="118">
        <v>5</v>
      </c>
      <c r="B9" s="123"/>
      <c r="C9" s="99"/>
      <c r="D9" s="99">
        <v>1</v>
      </c>
      <c r="E9" s="124">
        <v>1</v>
      </c>
    </row>
    <row r="10" spans="1:5" ht="12.75">
      <c r="A10" s="118">
        <v>6</v>
      </c>
      <c r="B10" s="123">
        <v>1</v>
      </c>
      <c r="C10" s="99"/>
      <c r="D10" s="99"/>
      <c r="E10" s="124">
        <v>1</v>
      </c>
    </row>
    <row r="11" spans="1:5" ht="12.75">
      <c r="A11" s="118">
        <v>7</v>
      </c>
      <c r="B11" s="123">
        <v>1</v>
      </c>
      <c r="C11" s="99"/>
      <c r="D11" s="99"/>
      <c r="E11" s="124">
        <v>1</v>
      </c>
    </row>
    <row r="12" spans="1:5" ht="12.75">
      <c r="A12" s="118">
        <v>8</v>
      </c>
      <c r="B12" s="123">
        <v>1</v>
      </c>
      <c r="C12" s="99"/>
      <c r="D12" s="99"/>
      <c r="E12" s="124">
        <v>1</v>
      </c>
    </row>
    <row r="13" spans="1:5" ht="12.75">
      <c r="A13" s="118">
        <v>9</v>
      </c>
      <c r="B13" s="123">
        <v>1</v>
      </c>
      <c r="C13" s="99"/>
      <c r="D13" s="99"/>
      <c r="E13" s="124">
        <v>1</v>
      </c>
    </row>
    <row r="14" spans="1:5" ht="12.75">
      <c r="A14" s="118">
        <v>10</v>
      </c>
      <c r="B14" s="123">
        <v>1</v>
      </c>
      <c r="C14" s="99"/>
      <c r="D14" s="99"/>
      <c r="E14" s="124">
        <v>1</v>
      </c>
    </row>
    <row r="15" spans="1:5" ht="12.75">
      <c r="A15" s="118">
        <v>11</v>
      </c>
      <c r="B15" s="123">
        <v>2</v>
      </c>
      <c r="C15" s="99"/>
      <c r="D15" s="99"/>
      <c r="E15" s="124">
        <v>2</v>
      </c>
    </row>
    <row r="16" spans="1:5" ht="12.75">
      <c r="A16" s="118">
        <v>12</v>
      </c>
      <c r="B16" s="123">
        <v>1</v>
      </c>
      <c r="C16" s="99"/>
      <c r="D16" s="99"/>
      <c r="E16" s="124">
        <v>1</v>
      </c>
    </row>
    <row r="17" spans="1:5" ht="12.75">
      <c r="A17" s="118">
        <v>13</v>
      </c>
      <c r="B17" s="123">
        <v>1</v>
      </c>
      <c r="C17" s="99"/>
      <c r="D17" s="99"/>
      <c r="E17" s="124">
        <v>1</v>
      </c>
    </row>
    <row r="18" spans="1:5" ht="12.75">
      <c r="A18" s="118">
        <v>14</v>
      </c>
      <c r="B18" s="123">
        <v>3</v>
      </c>
      <c r="C18" s="99"/>
      <c r="D18" s="99"/>
      <c r="E18" s="124">
        <v>3</v>
      </c>
    </row>
    <row r="19" spans="1:5" ht="12.75">
      <c r="A19" s="118">
        <v>15</v>
      </c>
      <c r="B19" s="123">
        <v>1</v>
      </c>
      <c r="C19" s="99"/>
      <c r="D19" s="99"/>
      <c r="E19" s="124">
        <v>1</v>
      </c>
    </row>
    <row r="20" spans="1:5" ht="12.75">
      <c r="A20" s="118">
        <v>16</v>
      </c>
      <c r="B20" s="123">
        <v>1</v>
      </c>
      <c r="C20" s="99"/>
      <c r="D20" s="99"/>
      <c r="E20" s="124">
        <v>1</v>
      </c>
    </row>
    <row r="21" spans="1:5" ht="12.75">
      <c r="A21" s="118">
        <v>17</v>
      </c>
      <c r="B21" s="123">
        <v>1</v>
      </c>
      <c r="C21" s="99"/>
      <c r="D21" s="99"/>
      <c r="E21" s="124">
        <v>1</v>
      </c>
    </row>
    <row r="22" spans="1:5" ht="12.75">
      <c r="A22" s="118">
        <v>18</v>
      </c>
      <c r="B22" s="123">
        <v>1</v>
      </c>
      <c r="C22" s="99"/>
      <c r="D22" s="99"/>
      <c r="E22" s="124">
        <v>1</v>
      </c>
    </row>
    <row r="23" spans="1:5" ht="12.75">
      <c r="A23" s="118">
        <v>19</v>
      </c>
      <c r="B23" s="123">
        <v>2</v>
      </c>
      <c r="C23" s="99"/>
      <c r="D23" s="99"/>
      <c r="E23" s="124">
        <v>2</v>
      </c>
    </row>
    <row r="24" spans="1:5" ht="12.75">
      <c r="A24" s="118">
        <v>20</v>
      </c>
      <c r="B24" s="123">
        <v>1</v>
      </c>
      <c r="C24" s="99"/>
      <c r="D24" s="99"/>
      <c r="E24" s="124">
        <v>1</v>
      </c>
    </row>
    <row r="25" spans="1:5" ht="12.75">
      <c r="A25" s="118">
        <v>21</v>
      </c>
      <c r="B25" s="123">
        <v>1</v>
      </c>
      <c r="C25" s="99"/>
      <c r="D25" s="99"/>
      <c r="E25" s="124">
        <v>1</v>
      </c>
    </row>
    <row r="26" spans="1:5" ht="12.75">
      <c r="A26" s="118">
        <v>22</v>
      </c>
      <c r="B26" s="123">
        <v>1</v>
      </c>
      <c r="C26" s="99"/>
      <c r="D26" s="99"/>
      <c r="E26" s="124">
        <v>1</v>
      </c>
    </row>
    <row r="27" spans="1:5" ht="12.75">
      <c r="A27" s="118">
        <v>23</v>
      </c>
      <c r="B27" s="123">
        <v>1</v>
      </c>
      <c r="C27" s="99"/>
      <c r="D27" s="99"/>
      <c r="E27" s="124">
        <v>1</v>
      </c>
    </row>
    <row r="28" spans="1:5" ht="12.75">
      <c r="A28" s="118">
        <v>24</v>
      </c>
      <c r="B28" s="123">
        <v>1</v>
      </c>
      <c r="C28" s="99"/>
      <c r="D28" s="99"/>
      <c r="E28" s="124">
        <v>1</v>
      </c>
    </row>
    <row r="29" spans="1:5" ht="12.75">
      <c r="A29" s="118">
        <v>25</v>
      </c>
      <c r="B29" s="123">
        <v>1</v>
      </c>
      <c r="C29" s="99"/>
      <c r="D29" s="99"/>
      <c r="E29" s="124">
        <v>1</v>
      </c>
    </row>
    <row r="30" spans="1:5" ht="12.75">
      <c r="A30" s="118">
        <v>26</v>
      </c>
      <c r="B30" s="123">
        <v>1</v>
      </c>
      <c r="C30" s="99"/>
      <c r="D30" s="99"/>
      <c r="E30" s="124">
        <v>1</v>
      </c>
    </row>
    <row r="31" spans="1:5" ht="12.75">
      <c r="A31" s="118">
        <v>27</v>
      </c>
      <c r="B31" s="123"/>
      <c r="C31" s="99">
        <v>1</v>
      </c>
      <c r="D31" s="99"/>
      <c r="E31" s="124">
        <v>1</v>
      </c>
    </row>
    <row r="32" spans="1:5" ht="12.75">
      <c r="A32" s="118">
        <v>28</v>
      </c>
      <c r="B32" s="123"/>
      <c r="C32" s="99">
        <v>1</v>
      </c>
      <c r="D32" s="99"/>
      <c r="E32" s="124">
        <v>1</v>
      </c>
    </row>
    <row r="33" spans="1:5" ht="12.75">
      <c r="A33" s="118">
        <v>29</v>
      </c>
      <c r="B33" s="123">
        <v>1</v>
      </c>
      <c r="C33" s="99"/>
      <c r="D33" s="99"/>
      <c r="E33" s="124">
        <v>1</v>
      </c>
    </row>
    <row r="34" spans="1:5" ht="12.75">
      <c r="A34" s="118">
        <v>30</v>
      </c>
      <c r="B34" s="123">
        <v>1</v>
      </c>
      <c r="C34" s="99"/>
      <c r="D34" s="99"/>
      <c r="E34" s="124">
        <v>1</v>
      </c>
    </row>
    <row r="35" spans="1:5" ht="12.75">
      <c r="A35" s="119" t="s">
        <v>176</v>
      </c>
      <c r="B35" s="125">
        <v>45</v>
      </c>
      <c r="C35" s="126">
        <v>3</v>
      </c>
      <c r="D35" s="126">
        <v>1</v>
      </c>
      <c r="E35" s="127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IV81"/>
  <sheetViews>
    <sheetView showGridLines="0" zoomScalePageLayoutView="0" workbookViewId="0" topLeftCell="A1">
      <pane ySplit="5" topLeftCell="A24" activePane="bottomLeft" state="frozen"/>
      <selection pane="topLeft" activeCell="A1" sqref="A1"/>
      <selection pane="bottomLeft" activeCell="I3" sqref="I3"/>
    </sheetView>
  </sheetViews>
  <sheetFormatPr defaultColWidth="10.140625" defaultRowHeight="12" customHeight="1"/>
  <cols>
    <col min="1" max="1" width="3.7109375" style="19" customWidth="1"/>
    <col min="2" max="2" width="9.7109375" style="19" customWidth="1"/>
    <col min="3" max="3" width="10.7109375" style="19" customWidth="1"/>
    <col min="4" max="16384" width="10.140625" style="19" customWidth="1"/>
  </cols>
  <sheetData>
    <row r="1" spans="2:16" ht="24.75" customHeight="1">
      <c r="B1" s="20" t="s">
        <v>114</v>
      </c>
      <c r="C1" s="18"/>
      <c r="M1" s="21" t="s">
        <v>115</v>
      </c>
      <c r="N1" s="22"/>
      <c r="O1" s="22"/>
      <c r="P1" s="26" t="s">
        <v>69</v>
      </c>
    </row>
    <row r="3" spans="2:256" ht="12" customHeight="1">
      <c r="B3" s="27" t="s">
        <v>70</v>
      </c>
      <c r="C3" s="28"/>
      <c r="D3" s="29"/>
      <c r="E3"/>
      <c r="IV3" s="31"/>
    </row>
    <row r="4" spans="2:5" ht="24" customHeight="1">
      <c r="B4" s="86" t="s">
        <v>71</v>
      </c>
      <c r="C4" s="65" t="s">
        <v>116</v>
      </c>
      <c r="D4" s="81"/>
      <c r="E4" s="87" t="s">
        <v>117</v>
      </c>
    </row>
    <row r="5" spans="2:5" ht="24" customHeight="1">
      <c r="B5" s="33" t="s">
        <v>74</v>
      </c>
      <c r="C5" s="98" t="s">
        <v>75</v>
      </c>
      <c r="D5" s="52"/>
      <c r="E5" s="95"/>
    </row>
    <row r="6" ht="12" customHeight="1">
      <c r="B6" s="32" t="s">
        <v>71</v>
      </c>
    </row>
    <row r="8" spans="3:9" ht="12" customHeight="1">
      <c r="C8" s="37" t="s">
        <v>77</v>
      </c>
      <c r="D8" s="41"/>
      <c r="E8" s="41"/>
      <c r="F8" s="41"/>
      <c r="G8" s="41"/>
      <c r="H8" s="41"/>
      <c r="I8" s="48"/>
    </row>
    <row r="9" spans="3:9" ht="12" customHeight="1">
      <c r="C9" s="39" t="s">
        <v>78</v>
      </c>
      <c r="D9" s="39"/>
      <c r="E9" s="39"/>
      <c r="F9" s="43" t="s">
        <v>79</v>
      </c>
      <c r="G9" s="43"/>
      <c r="H9" s="43"/>
      <c r="I9" s="45"/>
    </row>
    <row r="10" spans="3:9" ht="12" customHeight="1">
      <c r="C10" s="38" t="s">
        <v>80</v>
      </c>
      <c r="D10" s="38"/>
      <c r="E10" s="38"/>
      <c r="F10" s="42">
        <v>49</v>
      </c>
      <c r="G10" s="42"/>
      <c r="H10" s="42"/>
      <c r="I10" s="46"/>
    </row>
    <row r="11" spans="3:9" ht="12" customHeight="1">
      <c r="C11" s="38" t="s">
        <v>81</v>
      </c>
      <c r="D11" s="38"/>
      <c r="E11" s="38"/>
      <c r="F11" s="42" t="s">
        <v>82</v>
      </c>
      <c r="G11" s="42"/>
      <c r="H11" s="42"/>
      <c r="I11" s="46"/>
    </row>
    <row r="12" spans="3:9" ht="12" customHeight="1">
      <c r="C12" s="40" t="s">
        <v>118</v>
      </c>
      <c r="D12" s="40"/>
      <c r="E12" s="40"/>
      <c r="F12" s="44" t="s">
        <v>119</v>
      </c>
      <c r="G12" s="44"/>
      <c r="H12" s="44"/>
      <c r="I12" s="47"/>
    </row>
    <row r="14" spans="3:10" ht="12" customHeight="1">
      <c r="C14" s="37" t="s">
        <v>83</v>
      </c>
      <c r="D14" s="41"/>
      <c r="E14" s="41"/>
      <c r="F14" s="41"/>
      <c r="G14" s="41"/>
      <c r="H14" s="41"/>
      <c r="I14" s="41"/>
      <c r="J14" s="48"/>
    </row>
    <row r="15" spans="3:10" ht="12" customHeight="1">
      <c r="C15" s="39" t="s">
        <v>84</v>
      </c>
      <c r="D15" s="39"/>
      <c r="E15" s="39"/>
      <c r="F15" s="43">
        <v>5</v>
      </c>
      <c r="G15" s="43"/>
      <c r="H15" s="43"/>
      <c r="I15" s="43"/>
      <c r="J15" s="45"/>
    </row>
    <row r="16" spans="3:10" ht="21.75" customHeight="1">
      <c r="C16" s="40" t="s">
        <v>85</v>
      </c>
      <c r="D16" s="40"/>
      <c r="E16" s="40"/>
      <c r="F16" s="51" t="s">
        <v>54</v>
      </c>
      <c r="G16" s="51" t="s">
        <v>55</v>
      </c>
      <c r="H16" s="51" t="s">
        <v>56</v>
      </c>
      <c r="I16" s="51" t="s">
        <v>2</v>
      </c>
      <c r="J16" s="50" t="s">
        <v>57</v>
      </c>
    </row>
    <row r="18" spans="3:9" ht="12" customHeight="1">
      <c r="C18" s="37" t="s">
        <v>86</v>
      </c>
      <c r="D18" s="41"/>
      <c r="E18" s="41"/>
      <c r="F18" s="41"/>
      <c r="G18" s="41"/>
      <c r="H18" s="41"/>
      <c r="I18" s="48"/>
    </row>
    <row r="19" spans="3:9" ht="12" customHeight="1">
      <c r="C19" s="39" t="s">
        <v>120</v>
      </c>
      <c r="D19" s="39"/>
      <c r="E19" s="39"/>
      <c r="F19" s="43" t="s">
        <v>82</v>
      </c>
      <c r="G19" s="43"/>
      <c r="H19" s="43"/>
      <c r="I19" s="45"/>
    </row>
    <row r="20" spans="3:9" ht="12" customHeight="1">
      <c r="C20" s="38" t="s">
        <v>121</v>
      </c>
      <c r="D20" s="38"/>
      <c r="E20" s="38"/>
      <c r="F20" s="42" t="s">
        <v>82</v>
      </c>
      <c r="G20" s="42"/>
      <c r="H20" s="42"/>
      <c r="I20" s="46"/>
    </row>
    <row r="21" spans="3:9" ht="12" customHeight="1">
      <c r="C21" s="38" t="s">
        <v>87</v>
      </c>
      <c r="D21" s="38"/>
      <c r="E21" s="38"/>
      <c r="F21" s="42">
        <v>3</v>
      </c>
      <c r="G21" s="42"/>
      <c r="H21" s="42"/>
      <c r="I21" s="46"/>
    </row>
    <row r="22" spans="3:9" ht="12" customHeight="1">
      <c r="C22" s="38" t="s">
        <v>122</v>
      </c>
      <c r="D22" s="38"/>
      <c r="E22" s="38"/>
      <c r="F22" s="42" t="s">
        <v>123</v>
      </c>
      <c r="G22" s="42"/>
      <c r="H22" s="42"/>
      <c r="I22" s="46"/>
    </row>
    <row r="23" spans="3:9" ht="12" customHeight="1">
      <c r="C23" s="40" t="s">
        <v>124</v>
      </c>
      <c r="D23" s="40"/>
      <c r="E23" s="40"/>
      <c r="F23" s="44" t="s">
        <v>125</v>
      </c>
      <c r="G23" s="44"/>
      <c r="H23" s="44"/>
      <c r="I23" s="47"/>
    </row>
    <row r="26" ht="12" customHeight="1">
      <c r="B26" s="32" t="s">
        <v>116</v>
      </c>
    </row>
    <row r="27" spans="2:7" ht="12" customHeight="1">
      <c r="B27" s="111" t="s">
        <v>174</v>
      </c>
      <c r="G27" s="110" t="s">
        <v>174</v>
      </c>
    </row>
    <row r="28" spans="2:7" ht="22.5" customHeight="1">
      <c r="B28" s="111" t="s">
        <v>87</v>
      </c>
      <c r="C28" s="89" t="s">
        <v>126</v>
      </c>
      <c r="D28" s="89" t="s">
        <v>127</v>
      </c>
      <c r="E28" s="89" t="s">
        <v>128</v>
      </c>
      <c r="F28" s="60" t="s">
        <v>129</v>
      </c>
      <c r="G28" s="109" t="s">
        <v>173</v>
      </c>
    </row>
    <row r="29" spans="2:6" ht="12" customHeight="1">
      <c r="B29" s="111">
        <v>48</v>
      </c>
      <c r="C29" s="69">
        <v>1</v>
      </c>
      <c r="D29" s="25">
        <v>6</v>
      </c>
      <c r="E29" s="25">
        <v>18</v>
      </c>
      <c r="F29" s="62">
        <v>0.177012</v>
      </c>
    </row>
    <row r="30" spans="2:7" ht="12" customHeight="1">
      <c r="B30" s="111">
        <v>47</v>
      </c>
      <c r="C30" s="68">
        <v>2</v>
      </c>
      <c r="D30" s="24">
        <v>16</v>
      </c>
      <c r="E30" s="24">
        <v>40</v>
      </c>
      <c r="F30" s="63">
        <v>0.270311</v>
      </c>
      <c r="G30" s="110">
        <f>F30-F29</f>
        <v>0.09329900000000002</v>
      </c>
    </row>
    <row r="31" spans="2:7" ht="12" customHeight="1">
      <c r="B31" s="111">
        <v>46</v>
      </c>
      <c r="C31" s="68">
        <v>3</v>
      </c>
      <c r="D31" s="24">
        <v>5</v>
      </c>
      <c r="E31" s="24">
        <v>35</v>
      </c>
      <c r="F31" s="63">
        <v>0.336413</v>
      </c>
      <c r="G31" s="110">
        <f aca="true" t="shared" si="0" ref="G31:G76">F31-F30</f>
        <v>0.066102</v>
      </c>
    </row>
    <row r="32" spans="2:7" ht="12" customHeight="1">
      <c r="B32" s="111">
        <v>45</v>
      </c>
      <c r="C32" s="68">
        <v>4</v>
      </c>
      <c r="D32" s="24">
        <v>5</v>
      </c>
      <c r="E32" s="24">
        <v>6</v>
      </c>
      <c r="F32" s="63">
        <v>0.354513</v>
      </c>
      <c r="G32" s="110">
        <f t="shared" si="0"/>
        <v>0.018100000000000005</v>
      </c>
    </row>
    <row r="33" spans="2:7" ht="12" customHeight="1">
      <c r="B33" s="111">
        <v>44</v>
      </c>
      <c r="C33" s="68">
        <v>5</v>
      </c>
      <c r="D33" s="24">
        <v>31</v>
      </c>
      <c r="E33" s="24">
        <v>49</v>
      </c>
      <c r="F33" s="63">
        <v>0.367399</v>
      </c>
      <c r="G33" s="110">
        <f t="shared" si="0"/>
        <v>0.012885999999999953</v>
      </c>
    </row>
    <row r="34" spans="2:7" ht="12" customHeight="1">
      <c r="B34" s="111">
        <v>43</v>
      </c>
      <c r="C34" s="68">
        <v>6</v>
      </c>
      <c r="D34" s="24">
        <v>3</v>
      </c>
      <c r="E34" s="24">
        <v>13</v>
      </c>
      <c r="F34" s="63">
        <v>0.568041</v>
      </c>
      <c r="G34" s="110">
        <f t="shared" si="0"/>
        <v>0.20064200000000004</v>
      </c>
    </row>
    <row r="35" spans="2:7" ht="12" customHeight="1">
      <c r="B35" s="111">
        <v>42</v>
      </c>
      <c r="C35" s="68">
        <v>7</v>
      </c>
      <c r="D35" s="24">
        <v>22</v>
      </c>
      <c r="E35" s="24">
        <v>47</v>
      </c>
      <c r="F35" s="63">
        <v>0.569501</v>
      </c>
      <c r="G35" s="110">
        <f t="shared" si="0"/>
        <v>0.0014600000000000168</v>
      </c>
    </row>
    <row r="36" spans="2:7" ht="12" customHeight="1">
      <c r="B36" s="111">
        <v>41</v>
      </c>
      <c r="C36" s="68">
        <v>8</v>
      </c>
      <c r="D36" s="24">
        <v>5</v>
      </c>
      <c r="E36" s="24">
        <v>32</v>
      </c>
      <c r="F36" s="63">
        <v>0.591571</v>
      </c>
      <c r="G36" s="110">
        <f t="shared" si="0"/>
        <v>0.022069999999999923</v>
      </c>
    </row>
    <row r="37" spans="2:7" ht="12" customHeight="1">
      <c r="B37" s="111">
        <v>40</v>
      </c>
      <c r="C37" s="68">
        <v>9</v>
      </c>
      <c r="D37" s="24">
        <v>1</v>
      </c>
      <c r="E37" s="24">
        <v>48</v>
      </c>
      <c r="F37" s="63">
        <v>0.600593</v>
      </c>
      <c r="G37" s="110">
        <f t="shared" si="0"/>
        <v>0.009022000000000086</v>
      </c>
    </row>
    <row r="38" spans="2:7" ht="12" customHeight="1">
      <c r="B38" s="111">
        <v>39</v>
      </c>
      <c r="C38" s="68">
        <v>10</v>
      </c>
      <c r="D38" s="24">
        <v>21</v>
      </c>
      <c r="E38" s="24">
        <v>31</v>
      </c>
      <c r="F38" s="63">
        <v>0.637775</v>
      </c>
      <c r="G38" s="110">
        <f t="shared" si="0"/>
        <v>0.03718199999999994</v>
      </c>
    </row>
    <row r="39" spans="2:7" ht="12" customHeight="1">
      <c r="B39" s="111">
        <v>38</v>
      </c>
      <c r="C39" s="68">
        <v>11</v>
      </c>
      <c r="D39" s="24">
        <v>27</v>
      </c>
      <c r="E39" s="24">
        <v>46</v>
      </c>
      <c r="F39" s="63">
        <v>0.656333</v>
      </c>
      <c r="G39" s="110">
        <f t="shared" si="0"/>
        <v>0.018558000000000074</v>
      </c>
    </row>
    <row r="40" spans="2:7" ht="12" customHeight="1">
      <c r="B40" s="111">
        <v>37</v>
      </c>
      <c r="C40" s="68">
        <v>12</v>
      </c>
      <c r="D40" s="24">
        <v>12</v>
      </c>
      <c r="E40" s="24">
        <v>20</v>
      </c>
      <c r="F40" s="63">
        <v>0.680026</v>
      </c>
      <c r="G40" s="110">
        <f t="shared" si="0"/>
        <v>0.023692999999999964</v>
      </c>
    </row>
    <row r="41" spans="2:7" ht="12" customHeight="1">
      <c r="B41" s="111">
        <v>36</v>
      </c>
      <c r="C41" s="68">
        <v>13</v>
      </c>
      <c r="D41" s="24">
        <v>1</v>
      </c>
      <c r="E41" s="24">
        <v>5</v>
      </c>
      <c r="F41" s="63">
        <v>0.721313</v>
      </c>
      <c r="G41" s="110">
        <f t="shared" si="0"/>
        <v>0.04128699999999996</v>
      </c>
    </row>
    <row r="42" spans="2:7" ht="12" customHeight="1">
      <c r="B42" s="111">
        <v>35</v>
      </c>
      <c r="C42" s="68">
        <v>14</v>
      </c>
      <c r="D42" s="24">
        <v>2</v>
      </c>
      <c r="E42" s="24">
        <v>28</v>
      </c>
      <c r="F42" s="63">
        <v>0.80639</v>
      </c>
      <c r="G42" s="110">
        <f t="shared" si="0"/>
        <v>0.08507700000000007</v>
      </c>
    </row>
    <row r="43" spans="2:7" ht="12" customHeight="1">
      <c r="B43" s="111">
        <v>34</v>
      </c>
      <c r="C43" s="68">
        <v>15</v>
      </c>
      <c r="D43" s="24">
        <v>3</v>
      </c>
      <c r="E43" s="24">
        <v>12</v>
      </c>
      <c r="F43" s="63">
        <v>0.816154</v>
      </c>
      <c r="G43" s="110">
        <f t="shared" si="0"/>
        <v>0.009763999999999995</v>
      </c>
    </row>
    <row r="44" spans="2:7" ht="12" customHeight="1">
      <c r="B44" s="111">
        <v>33</v>
      </c>
      <c r="C44" s="68">
        <v>16</v>
      </c>
      <c r="D44" s="24">
        <v>2</v>
      </c>
      <c r="E44" s="24">
        <v>7</v>
      </c>
      <c r="F44" s="63">
        <v>0.822046</v>
      </c>
      <c r="G44" s="110">
        <f t="shared" si="0"/>
        <v>0.005892000000000008</v>
      </c>
    </row>
    <row r="45" spans="2:7" ht="12" customHeight="1">
      <c r="B45" s="111">
        <v>32</v>
      </c>
      <c r="C45" s="68">
        <v>17</v>
      </c>
      <c r="D45" s="24">
        <v>2</v>
      </c>
      <c r="E45" s="24">
        <v>36</v>
      </c>
      <c r="F45" s="63">
        <v>0.839831</v>
      </c>
      <c r="G45" s="110">
        <f t="shared" si="0"/>
        <v>0.01778499999999994</v>
      </c>
    </row>
    <row r="46" spans="2:7" ht="12" customHeight="1">
      <c r="B46" s="111">
        <v>31</v>
      </c>
      <c r="C46" s="68">
        <v>18</v>
      </c>
      <c r="D46" s="24">
        <v>3</v>
      </c>
      <c r="E46" s="24">
        <v>43</v>
      </c>
      <c r="F46" s="63">
        <v>0.875021</v>
      </c>
      <c r="G46" s="110">
        <f t="shared" si="0"/>
        <v>0.035190000000000055</v>
      </c>
    </row>
    <row r="47" spans="2:7" ht="12" customHeight="1">
      <c r="B47" s="111">
        <v>30</v>
      </c>
      <c r="C47" s="68">
        <v>19</v>
      </c>
      <c r="D47" s="24">
        <v>3</v>
      </c>
      <c r="E47" s="24">
        <v>22</v>
      </c>
      <c r="F47" s="63">
        <v>0.941137</v>
      </c>
      <c r="G47" s="110">
        <f t="shared" si="0"/>
        <v>0.06611599999999995</v>
      </c>
    </row>
    <row r="48" spans="2:7" ht="12" customHeight="1">
      <c r="B48" s="111">
        <v>29</v>
      </c>
      <c r="C48" s="68">
        <v>20</v>
      </c>
      <c r="D48" s="24">
        <v>2</v>
      </c>
      <c r="E48" s="24">
        <v>27</v>
      </c>
      <c r="F48" s="63">
        <v>0.953027</v>
      </c>
      <c r="G48" s="110">
        <f t="shared" si="0"/>
        <v>0.011889999999999956</v>
      </c>
    </row>
    <row r="49" spans="2:7" ht="12" customHeight="1">
      <c r="B49" s="111">
        <v>28</v>
      </c>
      <c r="C49" s="68">
        <v>21</v>
      </c>
      <c r="D49" s="24">
        <v>9</v>
      </c>
      <c r="E49" s="24">
        <v>30</v>
      </c>
      <c r="F49" s="63">
        <v>0.983514</v>
      </c>
      <c r="G49" s="110">
        <f t="shared" si="0"/>
        <v>0.030487000000000042</v>
      </c>
    </row>
    <row r="50" spans="2:7" ht="12" customHeight="1">
      <c r="B50" s="111">
        <v>27</v>
      </c>
      <c r="C50" s="68">
        <v>22</v>
      </c>
      <c r="D50" s="24">
        <v>21</v>
      </c>
      <c r="E50" s="24">
        <v>34</v>
      </c>
      <c r="F50" s="63">
        <v>0.986603</v>
      </c>
      <c r="G50" s="110">
        <f t="shared" si="0"/>
        <v>0.0030890000000000084</v>
      </c>
    </row>
    <row r="51" spans="2:7" ht="12" customHeight="1">
      <c r="B51" s="111">
        <v>26</v>
      </c>
      <c r="C51" s="68">
        <v>23</v>
      </c>
      <c r="D51" s="24">
        <v>17</v>
      </c>
      <c r="E51" s="24">
        <v>21</v>
      </c>
      <c r="F51" s="63">
        <v>1.006111</v>
      </c>
      <c r="G51" s="110">
        <f t="shared" si="0"/>
        <v>0.01950799999999997</v>
      </c>
    </row>
    <row r="52" spans="2:7" ht="12" customHeight="1">
      <c r="B52" s="111">
        <v>25</v>
      </c>
      <c r="C52" s="68">
        <v>24</v>
      </c>
      <c r="D52" s="24">
        <v>1</v>
      </c>
      <c r="E52" s="24">
        <v>3</v>
      </c>
      <c r="F52" s="63">
        <v>1.007766</v>
      </c>
      <c r="G52" s="110">
        <f t="shared" si="0"/>
        <v>0.001654999999999962</v>
      </c>
    </row>
    <row r="53" spans="2:7" ht="12" customHeight="1">
      <c r="B53" s="111">
        <v>24</v>
      </c>
      <c r="C53" s="68">
        <v>25</v>
      </c>
      <c r="D53" s="24">
        <v>1</v>
      </c>
      <c r="E53" s="24">
        <v>17</v>
      </c>
      <c r="F53" s="63">
        <v>1.019088</v>
      </c>
      <c r="G53" s="110">
        <f t="shared" si="0"/>
        <v>0.011322000000000054</v>
      </c>
    </row>
    <row r="54" spans="2:7" ht="12" customHeight="1">
      <c r="B54" s="111">
        <v>23</v>
      </c>
      <c r="C54" s="68">
        <v>26</v>
      </c>
      <c r="D54" s="24">
        <v>15</v>
      </c>
      <c r="E54" s="24">
        <v>39</v>
      </c>
      <c r="F54" s="63">
        <v>1.022593</v>
      </c>
      <c r="G54" s="110">
        <f t="shared" si="0"/>
        <v>0.0035050000000000914</v>
      </c>
    </row>
    <row r="55" spans="2:7" ht="12" customHeight="1">
      <c r="B55" s="111">
        <v>22</v>
      </c>
      <c r="C55" s="68">
        <v>27</v>
      </c>
      <c r="D55" s="24">
        <v>11</v>
      </c>
      <c r="E55" s="24">
        <v>45</v>
      </c>
      <c r="F55" s="63">
        <v>1.022933</v>
      </c>
      <c r="G55" s="110">
        <f t="shared" si="0"/>
        <v>0.00034000000000000696</v>
      </c>
    </row>
    <row r="56" spans="2:7" ht="12" customHeight="1">
      <c r="B56" s="111">
        <v>21</v>
      </c>
      <c r="C56" s="68">
        <v>28</v>
      </c>
      <c r="D56" s="24">
        <v>1</v>
      </c>
      <c r="E56" s="24">
        <v>16</v>
      </c>
      <c r="F56" s="63">
        <v>1.038185</v>
      </c>
      <c r="G56" s="110">
        <f t="shared" si="0"/>
        <v>0.015251999999999821</v>
      </c>
    </row>
    <row r="57" spans="2:7" ht="12" customHeight="1">
      <c r="B57" s="111">
        <v>20</v>
      </c>
      <c r="C57" s="68">
        <v>29</v>
      </c>
      <c r="D57" s="24">
        <v>1</v>
      </c>
      <c r="E57" s="24">
        <v>25</v>
      </c>
      <c r="F57" s="63">
        <v>1.050305</v>
      </c>
      <c r="G57" s="110">
        <f t="shared" si="0"/>
        <v>0.01212000000000013</v>
      </c>
    </row>
    <row r="58" spans="2:7" ht="12" customHeight="1">
      <c r="B58" s="111">
        <v>19</v>
      </c>
      <c r="C58" s="68">
        <v>30</v>
      </c>
      <c r="D58" s="24">
        <v>1</v>
      </c>
      <c r="E58" s="24">
        <v>9</v>
      </c>
      <c r="F58" s="63">
        <v>1.115555</v>
      </c>
      <c r="G58" s="110">
        <f t="shared" si="0"/>
        <v>0.06525000000000003</v>
      </c>
    </row>
    <row r="59" spans="2:7" ht="12" customHeight="1">
      <c r="B59" s="111">
        <v>18</v>
      </c>
      <c r="C59" s="68">
        <v>31</v>
      </c>
      <c r="D59" s="24">
        <v>2</v>
      </c>
      <c r="E59" s="24">
        <v>19</v>
      </c>
      <c r="F59" s="63">
        <v>1.128837</v>
      </c>
      <c r="G59" s="110">
        <f t="shared" si="0"/>
        <v>0.013282000000000016</v>
      </c>
    </row>
    <row r="60" spans="2:7" ht="12" customHeight="1">
      <c r="B60" s="111">
        <v>17</v>
      </c>
      <c r="C60" s="68">
        <v>32</v>
      </c>
      <c r="D60" s="24">
        <v>1</v>
      </c>
      <c r="E60" s="24">
        <v>15</v>
      </c>
      <c r="F60" s="63">
        <v>1.14053</v>
      </c>
      <c r="G60" s="110">
        <f t="shared" si="0"/>
        <v>0.011692999999999953</v>
      </c>
    </row>
    <row r="61" spans="2:7" ht="12" customHeight="1">
      <c r="B61" s="111">
        <v>16</v>
      </c>
      <c r="C61" s="68">
        <v>33</v>
      </c>
      <c r="D61" s="24">
        <v>1</v>
      </c>
      <c r="E61" s="24">
        <v>2</v>
      </c>
      <c r="F61" s="63">
        <v>1.144751</v>
      </c>
      <c r="G61" s="110">
        <f t="shared" si="0"/>
        <v>0.00422100000000003</v>
      </c>
    </row>
    <row r="62" spans="2:7" ht="12" customHeight="1">
      <c r="B62" s="111">
        <v>15</v>
      </c>
      <c r="C62" s="68">
        <v>34</v>
      </c>
      <c r="D62" s="24">
        <v>1</v>
      </c>
      <c r="E62" s="24">
        <v>24</v>
      </c>
      <c r="F62" s="63">
        <v>1.166447</v>
      </c>
      <c r="G62" s="110">
        <f t="shared" si="0"/>
        <v>0.021695999999999938</v>
      </c>
    </row>
    <row r="63" spans="2:7" ht="12" customHeight="1">
      <c r="B63" s="111">
        <v>14</v>
      </c>
      <c r="C63" s="68">
        <v>35</v>
      </c>
      <c r="D63" s="24">
        <v>1</v>
      </c>
      <c r="E63" s="24">
        <v>33</v>
      </c>
      <c r="F63" s="63">
        <v>1.192469</v>
      </c>
      <c r="G63" s="110">
        <f t="shared" si="0"/>
        <v>0.02602199999999999</v>
      </c>
    </row>
    <row r="64" spans="2:7" ht="12" customHeight="1">
      <c r="B64" s="111">
        <v>13</v>
      </c>
      <c r="C64" s="68">
        <v>36</v>
      </c>
      <c r="D64" s="24">
        <v>4</v>
      </c>
      <c r="E64" s="24">
        <v>41</v>
      </c>
      <c r="F64" s="63">
        <v>1.206915</v>
      </c>
      <c r="G64" s="110">
        <f t="shared" si="0"/>
        <v>0.014445999999999959</v>
      </c>
    </row>
    <row r="65" spans="2:7" ht="12" customHeight="1">
      <c r="B65" s="111">
        <v>12</v>
      </c>
      <c r="C65" s="68">
        <v>37</v>
      </c>
      <c r="D65" s="24">
        <v>10</v>
      </c>
      <c r="E65" s="24">
        <v>26</v>
      </c>
      <c r="F65" s="63">
        <v>1.209805</v>
      </c>
      <c r="G65" s="110">
        <f t="shared" si="0"/>
        <v>0.002890000000000059</v>
      </c>
    </row>
    <row r="66" spans="2:7" ht="12" customHeight="1">
      <c r="B66" s="111">
        <v>11</v>
      </c>
      <c r="C66" s="68">
        <v>38</v>
      </c>
      <c r="D66" s="24">
        <v>1</v>
      </c>
      <c r="E66" s="24">
        <v>11</v>
      </c>
      <c r="F66" s="63">
        <v>1.230733</v>
      </c>
      <c r="G66" s="110">
        <f t="shared" si="0"/>
        <v>0.020928000000000058</v>
      </c>
    </row>
    <row r="67" spans="2:7" ht="12" customHeight="1">
      <c r="B67" s="111">
        <v>10</v>
      </c>
      <c r="C67" s="68">
        <v>39</v>
      </c>
      <c r="D67" s="24">
        <v>1</v>
      </c>
      <c r="E67" s="24">
        <v>10</v>
      </c>
      <c r="F67" s="63">
        <v>1.236079</v>
      </c>
      <c r="G67" s="110">
        <f t="shared" si="0"/>
        <v>0.005345999999999851</v>
      </c>
    </row>
    <row r="68" spans="2:7" ht="12" customHeight="1">
      <c r="B68" s="111">
        <v>9</v>
      </c>
      <c r="C68" s="68">
        <v>40</v>
      </c>
      <c r="D68" s="24">
        <v>1</v>
      </c>
      <c r="E68" s="24">
        <v>14</v>
      </c>
      <c r="F68" s="63">
        <v>1.242336</v>
      </c>
      <c r="G68" s="110">
        <f t="shared" si="0"/>
        <v>0.006257000000000179</v>
      </c>
    </row>
    <row r="69" spans="2:7" ht="12" customHeight="1">
      <c r="B69" s="111">
        <v>8</v>
      </c>
      <c r="C69" s="68">
        <v>41</v>
      </c>
      <c r="D69" s="24">
        <v>1</v>
      </c>
      <c r="E69" s="24">
        <v>44</v>
      </c>
      <c r="F69" s="63">
        <v>1.244895</v>
      </c>
      <c r="G69" s="110">
        <f t="shared" si="0"/>
        <v>0.002558999999999978</v>
      </c>
    </row>
    <row r="70" spans="2:7" ht="12" customHeight="1">
      <c r="B70" s="111">
        <v>7</v>
      </c>
      <c r="C70" s="68">
        <v>42</v>
      </c>
      <c r="D70" s="24">
        <v>29</v>
      </c>
      <c r="E70" s="24">
        <v>38</v>
      </c>
      <c r="F70" s="63">
        <v>1.35094</v>
      </c>
      <c r="G70" s="110">
        <f t="shared" si="0"/>
        <v>0.10604499999999994</v>
      </c>
    </row>
    <row r="71" spans="2:7" ht="12" customHeight="1">
      <c r="B71" s="111">
        <v>6</v>
      </c>
      <c r="C71" s="68">
        <v>43</v>
      </c>
      <c r="D71" s="24">
        <v>1</v>
      </c>
      <c r="E71" s="24">
        <v>23</v>
      </c>
      <c r="F71" s="63">
        <v>1.418973</v>
      </c>
      <c r="G71" s="110">
        <f t="shared" si="0"/>
        <v>0.06803300000000001</v>
      </c>
    </row>
    <row r="72" spans="2:7" ht="12" customHeight="1">
      <c r="B72" s="111">
        <v>5</v>
      </c>
      <c r="C72" s="68">
        <v>44</v>
      </c>
      <c r="D72" s="24">
        <v>1</v>
      </c>
      <c r="E72" s="24">
        <v>29</v>
      </c>
      <c r="F72" s="63">
        <v>1.428086</v>
      </c>
      <c r="G72" s="110">
        <f t="shared" si="0"/>
        <v>0.009112999999999927</v>
      </c>
    </row>
    <row r="73" spans="2:7" ht="12" customHeight="1">
      <c r="B73" s="111">
        <v>4</v>
      </c>
      <c r="C73" s="68">
        <v>45</v>
      </c>
      <c r="D73" s="24">
        <v>1</v>
      </c>
      <c r="E73" s="24">
        <v>37</v>
      </c>
      <c r="F73" s="63">
        <v>1.464117</v>
      </c>
      <c r="G73" s="110">
        <f t="shared" si="0"/>
        <v>0.036030999999999924</v>
      </c>
    </row>
    <row r="74" spans="2:7" ht="12" customHeight="1">
      <c r="B74" s="111">
        <v>3</v>
      </c>
      <c r="C74" s="68">
        <v>46</v>
      </c>
      <c r="D74" s="24">
        <v>4</v>
      </c>
      <c r="E74" s="24">
        <v>42</v>
      </c>
      <c r="F74" s="63">
        <v>1.666268</v>
      </c>
      <c r="G74" s="110">
        <f t="shared" si="0"/>
        <v>0.2021510000000002</v>
      </c>
    </row>
    <row r="75" spans="2:7" ht="12" customHeight="1">
      <c r="B75" s="111">
        <v>2</v>
      </c>
      <c r="C75" s="68">
        <v>47</v>
      </c>
      <c r="D75" s="24">
        <v>1</v>
      </c>
      <c r="E75" s="24">
        <v>4</v>
      </c>
      <c r="F75" s="63">
        <v>2.56917</v>
      </c>
      <c r="G75" s="110">
        <f t="shared" si="0"/>
        <v>0.9029020000000001</v>
      </c>
    </row>
    <row r="76" spans="2:7" ht="12" customHeight="1">
      <c r="B76" s="111">
        <v>1</v>
      </c>
      <c r="C76" s="70">
        <v>48</v>
      </c>
      <c r="D76" s="61">
        <v>1</v>
      </c>
      <c r="E76" s="61">
        <v>8</v>
      </c>
      <c r="F76" s="64">
        <v>3.384701</v>
      </c>
      <c r="G76" s="110">
        <f t="shared" si="0"/>
        <v>0.815531</v>
      </c>
    </row>
    <row r="79" ht="12" customHeight="1">
      <c r="B79" s="32" t="s">
        <v>74</v>
      </c>
    </row>
    <row r="81" spans="3:5" ht="12" customHeight="1">
      <c r="C81" s="34" t="s">
        <v>113</v>
      </c>
      <c r="D81" s="35"/>
      <c r="E81" s="88">
        <v>3</v>
      </c>
    </row>
  </sheetData>
  <sheetProtection/>
  <mergeCells count="29">
    <mergeCell ref="C23:E23"/>
    <mergeCell ref="F23:I23"/>
    <mergeCell ref="C81:D81"/>
    <mergeCell ref="C20:E20"/>
    <mergeCell ref="F20:I20"/>
    <mergeCell ref="C21:E21"/>
    <mergeCell ref="F21:I21"/>
    <mergeCell ref="C22:E22"/>
    <mergeCell ref="F22:I22"/>
    <mergeCell ref="C14:J14"/>
    <mergeCell ref="C15:E15"/>
    <mergeCell ref="F15:J15"/>
    <mergeCell ref="C16:E16"/>
    <mergeCell ref="C18:I18"/>
    <mergeCell ref="C19:E19"/>
    <mergeCell ref="F19:I19"/>
    <mergeCell ref="C10:E10"/>
    <mergeCell ref="F10:I10"/>
    <mergeCell ref="C11:E11"/>
    <mergeCell ref="F11:I11"/>
    <mergeCell ref="C12:E12"/>
    <mergeCell ref="F12:I12"/>
    <mergeCell ref="M1:O1"/>
    <mergeCell ref="B3:D3"/>
    <mergeCell ref="C4:D4"/>
    <mergeCell ref="C5:D5"/>
    <mergeCell ref="C8:I8"/>
    <mergeCell ref="C9:E9"/>
    <mergeCell ref="F9:I9"/>
  </mergeCells>
  <conditionalFormatting sqref="G30:G76">
    <cfRule type="dataBar" priority="1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{a09f49ba-2330-42ec-a932-b2964d7be3a7}</x14:id>
        </ext>
      </extLst>
    </cfRule>
  </conditionalFormatting>
  <hyperlinks>
    <hyperlink ref="B4" location="$B$6" tooltip="Goto inputs" display="$B$6"/>
    <hyperlink ref="C4:D4" location="$B$26" tooltip="Goto Clustering Stages" display="$B$26"/>
    <hyperlink ref="C5:D5" location="'HC_Clusters1'!a1" tooltip="Goto Predicted Clusters" display="'HC_Clusters1'!a1"/>
    <hyperlink ref="E4" location="'HC_Dendrogram1'!a1" tooltip="Goto Dendrogram" display="'HC_Dendrogram1'!a1"/>
    <hyperlink ref="B5" location="$B$79" tooltip="Goto timings" display="$B$79"/>
  </hyperlinks>
  <printOptions/>
  <pageMargins left="0.75" right="0.75" top="1" bottom="1" header="0.5" footer="0.5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9f49ba-2330-42ec-a932-b2964d7be3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G30:G76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1:DB144"/>
  <sheetViews>
    <sheetView showGridLines="0" zoomScalePageLayoutView="0" workbookViewId="0" topLeftCell="A9">
      <selection activeCell="M13" sqref="M13"/>
    </sheetView>
  </sheetViews>
  <sheetFormatPr defaultColWidth="10.140625" defaultRowHeight="12" customHeight="1"/>
  <cols>
    <col min="1" max="100" width="10.140625" style="19" customWidth="1"/>
    <col min="101" max="102" width="10.140625" style="97" customWidth="1"/>
    <col min="103" max="104" width="10.140625" style="19" customWidth="1"/>
    <col min="105" max="106" width="10.140625" style="97" customWidth="1"/>
    <col min="107" max="16384" width="10.140625" style="19" customWidth="1"/>
  </cols>
  <sheetData>
    <row r="1" spans="2:106" ht="16.5" customHeight="1">
      <c r="B1" s="20" t="s">
        <v>134</v>
      </c>
      <c r="C1" s="18"/>
      <c r="K1" s="21" t="s">
        <v>135</v>
      </c>
      <c r="L1" s="22"/>
      <c r="M1" s="23"/>
      <c r="X1" s="26" t="s">
        <v>69</v>
      </c>
      <c r="CW1" s="97">
        <v>12</v>
      </c>
      <c r="CX1" s="97">
        <v>0</v>
      </c>
      <c r="DA1" s="97">
        <v>1</v>
      </c>
      <c r="DB1" s="97">
        <v>1</v>
      </c>
    </row>
    <row r="2" spans="101:106" ht="12" customHeight="1">
      <c r="CW2" s="97">
        <v>12</v>
      </c>
      <c r="CX2" s="97">
        <v>0.953027</v>
      </c>
      <c r="DA2" s="97">
        <v>2</v>
      </c>
      <c r="DB2" s="97">
        <v>3</v>
      </c>
    </row>
    <row r="3" spans="2:106" ht="12" customHeight="1">
      <c r="B3" s="66" t="s">
        <v>101</v>
      </c>
      <c r="C3" s="23"/>
      <c r="CW3" s="97">
        <v>13</v>
      </c>
      <c r="CX3" s="97">
        <v>0.953027</v>
      </c>
      <c r="DA3" s="97">
        <v>3</v>
      </c>
      <c r="DB3" s="97">
        <v>12</v>
      </c>
    </row>
    <row r="4" spans="101:106" ht="12" customHeight="1">
      <c r="CW4" s="97">
        <v>13</v>
      </c>
      <c r="CX4" s="97">
        <v>0</v>
      </c>
      <c r="DA4" s="97">
        <v>4</v>
      </c>
      <c r="DB4" s="97">
        <v>14</v>
      </c>
    </row>
    <row r="5" spans="105:106" ht="12" customHeight="1">
      <c r="DA5" s="97">
        <v>5</v>
      </c>
      <c r="DB5" s="97">
        <v>23</v>
      </c>
    </row>
    <row r="6" spans="101:106" ht="12" customHeight="1">
      <c r="CW6" s="97">
        <v>8</v>
      </c>
      <c r="CX6" s="97">
        <v>0</v>
      </c>
      <c r="DA6" s="97">
        <v>6</v>
      </c>
      <c r="DB6" s="97">
        <v>11</v>
      </c>
    </row>
    <row r="7" spans="101:106" ht="12" customHeight="1">
      <c r="CW7" s="97">
        <v>8</v>
      </c>
      <c r="CX7" s="97">
        <v>0.983514</v>
      </c>
      <c r="DA7" s="97">
        <v>7</v>
      </c>
      <c r="DB7" s="97">
        <v>17</v>
      </c>
    </row>
    <row r="8" spans="101:106" ht="12" customHeight="1">
      <c r="CW8" s="97">
        <v>9</v>
      </c>
      <c r="CX8" s="97">
        <v>0.983514</v>
      </c>
      <c r="DA8" s="97">
        <v>8</v>
      </c>
      <c r="DB8" s="97">
        <v>6</v>
      </c>
    </row>
    <row r="9" spans="101:106" ht="12" customHeight="1">
      <c r="CW9" s="97">
        <v>9</v>
      </c>
      <c r="CX9" s="97">
        <v>0</v>
      </c>
      <c r="DA9" s="97">
        <v>9</v>
      </c>
      <c r="DB9" s="97">
        <v>21</v>
      </c>
    </row>
    <row r="10" spans="105:106" ht="12" customHeight="1">
      <c r="DA10" s="97">
        <v>10</v>
      </c>
      <c r="DB10" s="97">
        <v>10</v>
      </c>
    </row>
    <row r="11" spans="101:106" ht="12" customHeight="1">
      <c r="CW11" s="97">
        <v>4</v>
      </c>
      <c r="CX11" s="97">
        <v>0</v>
      </c>
      <c r="DA11" s="97">
        <v>11</v>
      </c>
      <c r="DB11" s="97">
        <v>26</v>
      </c>
    </row>
    <row r="12" spans="101:106" ht="12" customHeight="1">
      <c r="CW12" s="97">
        <v>4</v>
      </c>
      <c r="CX12" s="97">
        <v>0.986603</v>
      </c>
      <c r="DA12" s="97">
        <v>12</v>
      </c>
      <c r="DB12" s="97">
        <v>2</v>
      </c>
    </row>
    <row r="13" spans="101:106" ht="12" customHeight="1">
      <c r="CW13" s="97">
        <v>5</v>
      </c>
      <c r="CX13" s="97">
        <v>0.986603</v>
      </c>
      <c r="DA13" s="97">
        <v>13</v>
      </c>
      <c r="DB13" s="97">
        <v>19</v>
      </c>
    </row>
    <row r="14" spans="101:106" ht="12" customHeight="1">
      <c r="CW14" s="97">
        <v>5</v>
      </c>
      <c r="CX14" s="97">
        <v>0</v>
      </c>
      <c r="DA14" s="97">
        <v>14</v>
      </c>
      <c r="DB14" s="97">
        <v>13</v>
      </c>
    </row>
    <row r="15" spans="105:106" ht="12" customHeight="1">
      <c r="DA15" s="97">
        <v>15</v>
      </c>
      <c r="DB15" s="97">
        <v>16</v>
      </c>
    </row>
    <row r="16" spans="101:106" ht="12" customHeight="1">
      <c r="CW16" s="97">
        <v>3</v>
      </c>
      <c r="CX16" s="97">
        <v>0</v>
      </c>
      <c r="DA16" s="97">
        <v>16</v>
      </c>
      <c r="DB16" s="97">
        <v>22</v>
      </c>
    </row>
    <row r="17" spans="101:106" ht="12" customHeight="1">
      <c r="CW17" s="97">
        <v>3</v>
      </c>
      <c r="CX17" s="97">
        <v>1.006111</v>
      </c>
      <c r="DA17" s="97">
        <v>17</v>
      </c>
      <c r="DB17" s="97">
        <v>8</v>
      </c>
    </row>
    <row r="18" spans="101:106" ht="12" customHeight="1">
      <c r="CW18" s="97">
        <v>4.5</v>
      </c>
      <c r="CX18" s="97">
        <v>1.006111</v>
      </c>
      <c r="DA18" s="97">
        <v>18</v>
      </c>
      <c r="DB18" s="97">
        <v>30</v>
      </c>
    </row>
    <row r="19" spans="101:106" ht="12" customHeight="1">
      <c r="CW19" s="97">
        <v>4.5</v>
      </c>
      <c r="CX19" s="97">
        <v>0.986603</v>
      </c>
      <c r="DA19" s="97">
        <v>19</v>
      </c>
      <c r="DB19" s="97">
        <v>7</v>
      </c>
    </row>
    <row r="20" spans="105:106" ht="12" customHeight="1">
      <c r="DA20" s="97">
        <v>20</v>
      </c>
      <c r="DB20" s="97">
        <v>18</v>
      </c>
    </row>
    <row r="21" spans="101:106" ht="12" customHeight="1">
      <c r="CW21" s="97">
        <v>1</v>
      </c>
      <c r="CX21" s="97">
        <v>0</v>
      </c>
      <c r="DA21" s="97">
        <v>21</v>
      </c>
      <c r="DB21" s="97">
        <v>9</v>
      </c>
    </row>
    <row r="22" spans="101:106" ht="12" customHeight="1">
      <c r="CW22" s="97">
        <v>1</v>
      </c>
      <c r="CX22" s="97">
        <v>1.007766</v>
      </c>
      <c r="DA22" s="97">
        <v>22</v>
      </c>
      <c r="DB22" s="97">
        <v>29</v>
      </c>
    </row>
    <row r="23" spans="101:106" ht="12" customHeight="1">
      <c r="CW23" s="97">
        <v>2</v>
      </c>
      <c r="CX23" s="97">
        <v>1.007766</v>
      </c>
      <c r="DA23" s="97">
        <v>23</v>
      </c>
      <c r="DB23" s="97">
        <v>15</v>
      </c>
    </row>
    <row r="24" spans="101:106" ht="12" customHeight="1">
      <c r="CW24" s="97">
        <v>2</v>
      </c>
      <c r="CX24" s="97">
        <v>0</v>
      </c>
      <c r="DA24" s="97">
        <v>24</v>
      </c>
      <c r="DB24" s="97">
        <v>20</v>
      </c>
    </row>
    <row r="25" spans="105:106" ht="12" customHeight="1">
      <c r="DA25" s="97">
        <v>25</v>
      </c>
      <c r="DB25" s="97">
        <v>25</v>
      </c>
    </row>
    <row r="26" spans="101:106" ht="12" customHeight="1">
      <c r="CW26" s="97">
        <v>1.5</v>
      </c>
      <c r="CX26" s="97">
        <v>1.007766</v>
      </c>
      <c r="DA26" s="97">
        <v>26</v>
      </c>
      <c r="DB26" s="97">
        <v>24</v>
      </c>
    </row>
    <row r="27" spans="101:106" ht="12" customHeight="1">
      <c r="CW27" s="97">
        <v>1.5</v>
      </c>
      <c r="CX27" s="97">
        <v>1.019088</v>
      </c>
      <c r="DA27" s="97">
        <v>27</v>
      </c>
      <c r="DB27" s="97">
        <v>4</v>
      </c>
    </row>
    <row r="28" spans="101:106" ht="12" customHeight="1">
      <c r="CW28" s="97">
        <v>3.75</v>
      </c>
      <c r="CX28" s="97">
        <v>1.019088</v>
      </c>
      <c r="DA28" s="97">
        <v>28</v>
      </c>
      <c r="DB28" s="97">
        <v>27</v>
      </c>
    </row>
    <row r="29" spans="101:106" ht="12" customHeight="1">
      <c r="CW29" s="97">
        <v>3.75</v>
      </c>
      <c r="CX29" s="97">
        <v>1.006111</v>
      </c>
      <c r="DA29" s="97">
        <v>29</v>
      </c>
      <c r="DB29" s="97">
        <v>28</v>
      </c>
    </row>
    <row r="30" spans="105:106" ht="12" customHeight="1">
      <c r="DA30" s="97">
        <v>30</v>
      </c>
      <c r="DB30" s="97">
        <v>5</v>
      </c>
    </row>
    <row r="31" spans="101:102" ht="12" customHeight="1">
      <c r="CW31" s="97">
        <v>10</v>
      </c>
      <c r="CX31" s="97">
        <v>0</v>
      </c>
    </row>
    <row r="32" spans="101:102" ht="12" customHeight="1">
      <c r="CW32" s="97">
        <v>10</v>
      </c>
      <c r="CX32" s="97">
        <v>1.022593</v>
      </c>
    </row>
    <row r="33" spans="101:102" ht="12" customHeight="1">
      <c r="CW33" s="97">
        <v>11</v>
      </c>
      <c r="CX33" s="97">
        <v>1.022593</v>
      </c>
    </row>
    <row r="34" spans="101:102" ht="12" customHeight="1">
      <c r="CW34" s="97">
        <v>11</v>
      </c>
      <c r="CX34" s="97">
        <v>0</v>
      </c>
    </row>
    <row r="36" spans="101:102" ht="12" customHeight="1">
      <c r="CW36" s="97">
        <v>17</v>
      </c>
      <c r="CX36" s="97">
        <v>0</v>
      </c>
    </row>
    <row r="37" spans="101:102" ht="12" customHeight="1">
      <c r="CW37" s="97">
        <v>17</v>
      </c>
      <c r="CX37" s="97">
        <v>1.022933</v>
      </c>
    </row>
    <row r="38" spans="101:102" ht="12" customHeight="1">
      <c r="CW38" s="97">
        <v>18</v>
      </c>
      <c r="CX38" s="97">
        <v>1.022933</v>
      </c>
    </row>
    <row r="39" spans="101:102" ht="12" customHeight="1">
      <c r="CW39" s="97">
        <v>18</v>
      </c>
      <c r="CX39" s="97">
        <v>0</v>
      </c>
    </row>
    <row r="41" spans="101:102" ht="12" customHeight="1">
      <c r="CW41" s="97">
        <v>2.625</v>
      </c>
      <c r="CX41" s="97">
        <v>1.019088</v>
      </c>
    </row>
    <row r="42" spans="2:102" ht="12" customHeight="1">
      <c r="B42" s="37" t="s">
        <v>136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8"/>
      <c r="CW42" s="97">
        <v>2.625</v>
      </c>
      <c r="CX42" s="97">
        <v>1.038185</v>
      </c>
    </row>
    <row r="43" spans="2:102" ht="22.5" customHeight="1">
      <c r="B43" s="96" t="s">
        <v>137</v>
      </c>
      <c r="C43" s="96" t="s">
        <v>138</v>
      </c>
      <c r="D43" s="96" t="s">
        <v>139</v>
      </c>
      <c r="E43" s="96" t="s">
        <v>140</v>
      </c>
      <c r="F43" s="96" t="s">
        <v>141</v>
      </c>
      <c r="G43" s="96" t="s">
        <v>142</v>
      </c>
      <c r="H43" s="96" t="s">
        <v>143</v>
      </c>
      <c r="I43" s="96" t="s">
        <v>144</v>
      </c>
      <c r="J43" s="96" t="s">
        <v>145</v>
      </c>
      <c r="K43" s="96" t="s">
        <v>146</v>
      </c>
      <c r="L43" s="96" t="s">
        <v>147</v>
      </c>
      <c r="M43" s="96" t="s">
        <v>148</v>
      </c>
      <c r="N43" s="96" t="s">
        <v>149</v>
      </c>
      <c r="O43" s="96" t="s">
        <v>150</v>
      </c>
      <c r="P43" s="96" t="s">
        <v>151</v>
      </c>
      <c r="Q43" s="96" t="s">
        <v>152</v>
      </c>
      <c r="R43" s="96" t="s">
        <v>153</v>
      </c>
      <c r="S43" s="96" t="s">
        <v>154</v>
      </c>
      <c r="T43" s="96" t="s">
        <v>155</v>
      </c>
      <c r="U43" s="96" t="s">
        <v>156</v>
      </c>
      <c r="V43" s="96" t="s">
        <v>157</v>
      </c>
      <c r="W43" s="96" t="s">
        <v>158</v>
      </c>
      <c r="X43" s="96" t="s">
        <v>159</v>
      </c>
      <c r="Y43" s="96" t="s">
        <v>160</v>
      </c>
      <c r="Z43" s="96" t="s">
        <v>161</v>
      </c>
      <c r="AA43" s="96" t="s">
        <v>162</v>
      </c>
      <c r="AB43" s="96" t="s">
        <v>163</v>
      </c>
      <c r="AC43" s="96" t="s">
        <v>164</v>
      </c>
      <c r="AD43" s="96" t="s">
        <v>165</v>
      </c>
      <c r="AE43" s="96" t="s">
        <v>166</v>
      </c>
      <c r="CW43" s="97">
        <v>6</v>
      </c>
      <c r="CX43" s="97">
        <v>1.038185</v>
      </c>
    </row>
    <row r="44" spans="2:102" ht="12" customHeight="1">
      <c r="B44" s="25">
        <v>1</v>
      </c>
      <c r="C44" s="25">
        <v>2</v>
      </c>
      <c r="D44" s="25">
        <v>3</v>
      </c>
      <c r="E44" s="25">
        <v>4</v>
      </c>
      <c r="F44" s="25">
        <v>8</v>
      </c>
      <c r="G44" s="25">
        <v>9</v>
      </c>
      <c r="H44" s="25">
        <v>10</v>
      </c>
      <c r="I44" s="25">
        <v>11</v>
      </c>
      <c r="J44" s="25">
        <v>14</v>
      </c>
      <c r="K44" s="25">
        <v>15</v>
      </c>
      <c r="L44" s="25">
        <v>16</v>
      </c>
      <c r="M44" s="25">
        <v>17</v>
      </c>
      <c r="N44" s="25">
        <v>19</v>
      </c>
      <c r="O44" s="25">
        <v>21</v>
      </c>
      <c r="P44" s="25">
        <v>23</v>
      </c>
      <c r="Q44" s="25">
        <v>24</v>
      </c>
      <c r="R44" s="25">
        <v>25</v>
      </c>
      <c r="S44" s="25">
        <v>26</v>
      </c>
      <c r="T44" s="25">
        <v>27</v>
      </c>
      <c r="U44" s="25">
        <v>29</v>
      </c>
      <c r="V44" s="25">
        <v>30</v>
      </c>
      <c r="W44" s="25">
        <v>33</v>
      </c>
      <c r="X44" s="25">
        <v>34</v>
      </c>
      <c r="Y44" s="25">
        <v>37</v>
      </c>
      <c r="Z44" s="25">
        <v>38</v>
      </c>
      <c r="AA44" s="25">
        <v>39</v>
      </c>
      <c r="AB44" s="25">
        <v>41</v>
      </c>
      <c r="AC44" s="25">
        <v>42</v>
      </c>
      <c r="AD44" s="25">
        <v>44</v>
      </c>
      <c r="AE44" s="62">
        <v>45</v>
      </c>
      <c r="CW44" s="97">
        <v>6</v>
      </c>
      <c r="CX44" s="97">
        <v>0</v>
      </c>
    </row>
    <row r="45" spans="2:31" ht="12" customHeight="1">
      <c r="B45" s="24">
        <v>48</v>
      </c>
      <c r="C45" s="24">
        <v>28</v>
      </c>
      <c r="D45" s="24">
        <v>13</v>
      </c>
      <c r="E45" s="24"/>
      <c r="F45" s="24"/>
      <c r="G45" s="24"/>
      <c r="H45" s="24"/>
      <c r="I45" s="24"/>
      <c r="J45" s="24"/>
      <c r="K45" s="24"/>
      <c r="L45" s="24">
        <v>40</v>
      </c>
      <c r="M45" s="24"/>
      <c r="N45" s="24"/>
      <c r="O45" s="24">
        <v>31</v>
      </c>
      <c r="P45" s="24"/>
      <c r="Q45" s="24"/>
      <c r="R45" s="24"/>
      <c r="S45" s="24"/>
      <c r="T45" s="24">
        <v>46</v>
      </c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63"/>
    </row>
    <row r="46" spans="2:102" ht="12" customHeight="1">
      <c r="B46" s="24">
        <v>5</v>
      </c>
      <c r="C46" s="24">
        <v>7</v>
      </c>
      <c r="D46" s="24">
        <v>12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>
        <v>49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63"/>
      <c r="CW46" s="97">
        <v>4.3125</v>
      </c>
      <c r="CX46" s="97">
        <v>1.038185</v>
      </c>
    </row>
    <row r="47" spans="2:102" ht="12" customHeight="1">
      <c r="B47" s="24">
        <v>35</v>
      </c>
      <c r="C47" s="24">
        <v>36</v>
      </c>
      <c r="D47" s="24">
        <v>20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63"/>
      <c r="CW47" s="97">
        <v>4.3125</v>
      </c>
      <c r="CX47" s="97">
        <v>1.050305</v>
      </c>
    </row>
    <row r="48" spans="2:102" ht="12" customHeight="1">
      <c r="B48" s="24">
        <v>6</v>
      </c>
      <c r="C48" s="24"/>
      <c r="D48" s="24">
        <v>43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63"/>
      <c r="CW48" s="97">
        <v>7</v>
      </c>
      <c r="CX48" s="97">
        <v>1.050305</v>
      </c>
    </row>
    <row r="49" spans="2:102" ht="12" customHeight="1">
      <c r="B49" s="24">
        <v>18</v>
      </c>
      <c r="C49" s="24"/>
      <c r="D49" s="24">
        <v>22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63"/>
      <c r="CW49" s="97">
        <v>7</v>
      </c>
      <c r="CX49" s="97">
        <v>0</v>
      </c>
    </row>
    <row r="50" spans="2:31" ht="12" customHeight="1">
      <c r="B50" s="61">
        <v>32</v>
      </c>
      <c r="C50" s="61"/>
      <c r="D50" s="61">
        <v>47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4"/>
    </row>
    <row r="51" spans="101:102" ht="12" customHeight="1">
      <c r="CW51" s="97">
        <v>5.65625</v>
      </c>
      <c r="CX51" s="97">
        <v>1.050305</v>
      </c>
    </row>
    <row r="52" spans="101:102" ht="12" customHeight="1">
      <c r="CW52" s="97">
        <v>5.65625</v>
      </c>
      <c r="CX52" s="97">
        <v>1.115555</v>
      </c>
    </row>
    <row r="53" spans="101:102" ht="12" customHeight="1">
      <c r="CW53" s="97">
        <v>8.5</v>
      </c>
      <c r="CX53" s="97">
        <v>1.115555</v>
      </c>
    </row>
    <row r="54" spans="101:102" ht="12" customHeight="1">
      <c r="CW54" s="97">
        <v>8.5</v>
      </c>
      <c r="CX54" s="97">
        <v>0.983514</v>
      </c>
    </row>
    <row r="56" spans="101:102" ht="12" customHeight="1">
      <c r="CW56" s="97">
        <v>12.5</v>
      </c>
      <c r="CX56" s="97">
        <v>0.953027</v>
      </c>
    </row>
    <row r="57" spans="101:102" ht="12" customHeight="1">
      <c r="CW57" s="97">
        <v>12.5</v>
      </c>
      <c r="CX57" s="97">
        <v>1.128837</v>
      </c>
    </row>
    <row r="58" spans="101:102" ht="12" customHeight="1">
      <c r="CW58" s="97">
        <v>14</v>
      </c>
      <c r="CX58" s="97">
        <v>1.128837</v>
      </c>
    </row>
    <row r="59" spans="101:102" ht="12" customHeight="1">
      <c r="CW59" s="97">
        <v>14</v>
      </c>
      <c r="CX59" s="97">
        <v>0</v>
      </c>
    </row>
    <row r="61" spans="101:102" ht="12" customHeight="1">
      <c r="CW61" s="97">
        <v>7.078125</v>
      </c>
      <c r="CX61" s="97">
        <v>1.115555</v>
      </c>
    </row>
    <row r="62" spans="101:102" ht="12" customHeight="1">
      <c r="CW62" s="97">
        <v>7.078125</v>
      </c>
      <c r="CX62" s="97">
        <v>1.14053</v>
      </c>
    </row>
    <row r="63" spans="101:102" ht="12" customHeight="1">
      <c r="CW63" s="97">
        <v>10.5</v>
      </c>
      <c r="CX63" s="97">
        <v>1.14053</v>
      </c>
    </row>
    <row r="64" spans="101:102" ht="12" customHeight="1">
      <c r="CW64" s="97">
        <v>10.5</v>
      </c>
      <c r="CX64" s="97">
        <v>1.022593</v>
      </c>
    </row>
    <row r="66" spans="101:102" ht="12" customHeight="1">
      <c r="CW66" s="97">
        <v>8.789063</v>
      </c>
      <c r="CX66" s="97">
        <v>1.14053</v>
      </c>
    </row>
    <row r="67" spans="101:102" ht="12" customHeight="1">
      <c r="CW67" s="97">
        <v>8.789063</v>
      </c>
      <c r="CX67" s="97">
        <v>1.144751</v>
      </c>
    </row>
    <row r="68" spans="101:102" ht="12" customHeight="1">
      <c r="CW68" s="97">
        <v>13.25</v>
      </c>
      <c r="CX68" s="97">
        <v>1.144751</v>
      </c>
    </row>
    <row r="69" spans="101:102" ht="12" customHeight="1">
      <c r="CW69" s="97">
        <v>13.25</v>
      </c>
      <c r="CX69" s="97">
        <v>1.128837</v>
      </c>
    </row>
    <row r="71" spans="101:102" ht="12" customHeight="1">
      <c r="CW71" s="97">
        <v>11.019531</v>
      </c>
      <c r="CX71" s="97">
        <v>1.144751</v>
      </c>
    </row>
    <row r="72" spans="101:102" ht="12" customHeight="1">
      <c r="CW72" s="97">
        <v>11.019531</v>
      </c>
      <c r="CX72" s="97">
        <v>1.166447</v>
      </c>
    </row>
    <row r="73" spans="101:102" ht="12" customHeight="1">
      <c r="CW73" s="97">
        <v>15</v>
      </c>
      <c r="CX73" s="97">
        <v>1.166447</v>
      </c>
    </row>
    <row r="74" spans="101:102" ht="12" customHeight="1">
      <c r="CW74" s="97">
        <v>15</v>
      </c>
      <c r="CX74" s="97">
        <v>0</v>
      </c>
    </row>
    <row r="76" spans="101:102" ht="12" customHeight="1">
      <c r="CW76" s="97">
        <v>13.009766</v>
      </c>
      <c r="CX76" s="97">
        <v>1.166447</v>
      </c>
    </row>
    <row r="77" spans="101:102" ht="12" customHeight="1">
      <c r="CW77" s="97">
        <v>13.009766</v>
      </c>
      <c r="CX77" s="97">
        <v>1.192469</v>
      </c>
    </row>
    <row r="78" spans="101:102" ht="12" customHeight="1">
      <c r="CW78" s="97">
        <v>16</v>
      </c>
      <c r="CX78" s="97">
        <v>1.192469</v>
      </c>
    </row>
    <row r="79" spans="101:102" ht="12" customHeight="1">
      <c r="CW79" s="97">
        <v>16</v>
      </c>
      <c r="CX79" s="97">
        <v>0</v>
      </c>
    </row>
    <row r="81" spans="101:102" ht="12" customHeight="1">
      <c r="CW81" s="97">
        <v>27</v>
      </c>
      <c r="CX81" s="97">
        <v>0</v>
      </c>
    </row>
    <row r="82" spans="101:102" ht="12" customHeight="1">
      <c r="CW82" s="97">
        <v>27</v>
      </c>
      <c r="CX82" s="97">
        <v>1.206915</v>
      </c>
    </row>
    <row r="83" spans="101:102" ht="12" customHeight="1">
      <c r="CW83" s="97">
        <v>28</v>
      </c>
      <c r="CX83" s="97">
        <v>1.206915</v>
      </c>
    </row>
    <row r="84" spans="101:102" ht="12" customHeight="1">
      <c r="CW84" s="97">
        <v>28</v>
      </c>
      <c r="CX84" s="97">
        <v>0</v>
      </c>
    </row>
    <row r="86" spans="101:102" ht="12" customHeight="1">
      <c r="CW86" s="97">
        <v>19</v>
      </c>
      <c r="CX86" s="97">
        <v>0</v>
      </c>
    </row>
    <row r="87" spans="101:102" ht="12" customHeight="1">
      <c r="CW87" s="97">
        <v>19</v>
      </c>
      <c r="CX87" s="97">
        <v>1.209805</v>
      </c>
    </row>
    <row r="88" spans="101:102" ht="12" customHeight="1">
      <c r="CW88" s="97">
        <v>20</v>
      </c>
      <c r="CX88" s="97">
        <v>1.209805</v>
      </c>
    </row>
    <row r="89" spans="101:102" ht="12" customHeight="1">
      <c r="CW89" s="97">
        <v>20</v>
      </c>
      <c r="CX89" s="97">
        <v>0</v>
      </c>
    </row>
    <row r="91" spans="101:102" ht="12" customHeight="1">
      <c r="CW91" s="97">
        <v>14.504883</v>
      </c>
      <c r="CX91" s="97">
        <v>1.192469</v>
      </c>
    </row>
    <row r="92" spans="101:102" ht="12" customHeight="1">
      <c r="CW92" s="97">
        <v>14.504883</v>
      </c>
      <c r="CX92" s="97">
        <v>1.230733</v>
      </c>
    </row>
    <row r="93" spans="101:102" ht="12" customHeight="1">
      <c r="CW93" s="97">
        <v>17.5</v>
      </c>
      <c r="CX93" s="97">
        <v>1.230733</v>
      </c>
    </row>
    <row r="94" spans="101:102" ht="12" customHeight="1">
      <c r="CW94" s="97">
        <v>17.5</v>
      </c>
      <c r="CX94" s="97">
        <v>1.022933</v>
      </c>
    </row>
    <row r="96" spans="101:102" ht="12" customHeight="1">
      <c r="CW96" s="97">
        <v>16.002441</v>
      </c>
      <c r="CX96" s="97">
        <v>1.230733</v>
      </c>
    </row>
    <row r="97" spans="101:102" ht="12" customHeight="1">
      <c r="CW97" s="97">
        <v>16.002441</v>
      </c>
      <c r="CX97" s="97">
        <v>1.236079</v>
      </c>
    </row>
    <row r="98" spans="101:102" ht="12" customHeight="1">
      <c r="CW98" s="97">
        <v>19.5</v>
      </c>
      <c r="CX98" s="97">
        <v>1.236079</v>
      </c>
    </row>
    <row r="99" spans="101:102" ht="12" customHeight="1">
      <c r="CW99" s="97">
        <v>19.5</v>
      </c>
      <c r="CX99" s="97">
        <v>1.209805</v>
      </c>
    </row>
    <row r="101" spans="101:102" ht="12" customHeight="1">
      <c r="CW101" s="97">
        <v>17.751221</v>
      </c>
      <c r="CX101" s="97">
        <v>1.236079</v>
      </c>
    </row>
    <row r="102" spans="101:102" ht="12" customHeight="1">
      <c r="CW102" s="97">
        <v>17.751221</v>
      </c>
      <c r="CX102" s="97">
        <v>1.242336</v>
      </c>
    </row>
    <row r="103" spans="101:102" ht="12" customHeight="1">
      <c r="CW103" s="97">
        <v>21</v>
      </c>
      <c r="CX103" s="97">
        <v>1.242336</v>
      </c>
    </row>
    <row r="104" spans="101:102" ht="12" customHeight="1">
      <c r="CW104" s="97">
        <v>21</v>
      </c>
      <c r="CX104" s="97">
        <v>0</v>
      </c>
    </row>
    <row r="106" spans="101:102" ht="12" customHeight="1">
      <c r="CW106" s="97">
        <v>19.37561</v>
      </c>
      <c r="CX106" s="97">
        <v>1.242336</v>
      </c>
    </row>
    <row r="107" spans="101:102" ht="12" customHeight="1">
      <c r="CW107" s="97">
        <v>19.37561</v>
      </c>
      <c r="CX107" s="97">
        <v>1.244895</v>
      </c>
    </row>
    <row r="108" spans="101:102" ht="12" customHeight="1">
      <c r="CW108" s="97">
        <v>22</v>
      </c>
      <c r="CX108" s="97">
        <v>1.244895</v>
      </c>
    </row>
    <row r="109" spans="101:102" ht="12" customHeight="1">
      <c r="CW109" s="97">
        <v>22</v>
      </c>
      <c r="CX109" s="97">
        <v>0</v>
      </c>
    </row>
    <row r="111" spans="101:102" ht="12" customHeight="1">
      <c r="CW111" s="97">
        <v>24</v>
      </c>
      <c r="CX111" s="97">
        <v>0</v>
      </c>
    </row>
    <row r="112" spans="101:102" ht="12" customHeight="1">
      <c r="CW112" s="97">
        <v>24</v>
      </c>
      <c r="CX112" s="97">
        <v>1.35094</v>
      </c>
    </row>
    <row r="113" spans="101:102" ht="12" customHeight="1">
      <c r="CW113" s="97">
        <v>25</v>
      </c>
      <c r="CX113" s="97">
        <v>1.35094</v>
      </c>
    </row>
    <row r="114" spans="101:102" ht="12" customHeight="1">
      <c r="CW114" s="97">
        <v>25</v>
      </c>
      <c r="CX114" s="97">
        <v>0</v>
      </c>
    </row>
    <row r="116" spans="101:102" ht="12" customHeight="1">
      <c r="CW116" s="97">
        <v>20.687805</v>
      </c>
      <c r="CX116" s="97">
        <v>1.244895</v>
      </c>
    </row>
    <row r="117" spans="101:102" ht="12" customHeight="1">
      <c r="CW117" s="97">
        <v>20.687805</v>
      </c>
      <c r="CX117" s="97">
        <v>1.418973</v>
      </c>
    </row>
    <row r="118" spans="101:102" ht="12" customHeight="1">
      <c r="CW118" s="97">
        <v>23</v>
      </c>
      <c r="CX118" s="97">
        <v>1.418973</v>
      </c>
    </row>
    <row r="119" spans="101:102" ht="12" customHeight="1">
      <c r="CW119" s="97">
        <v>23</v>
      </c>
      <c r="CX119" s="97">
        <v>0</v>
      </c>
    </row>
    <row r="121" spans="101:102" ht="12" customHeight="1">
      <c r="CW121" s="97">
        <v>21.843903</v>
      </c>
      <c r="CX121" s="97">
        <v>1.418973</v>
      </c>
    </row>
    <row r="122" spans="101:102" ht="12" customHeight="1">
      <c r="CW122" s="97">
        <v>21.843903</v>
      </c>
      <c r="CX122" s="97">
        <v>1.428086</v>
      </c>
    </row>
    <row r="123" spans="101:102" ht="12" customHeight="1">
      <c r="CW123" s="97">
        <v>24.5</v>
      </c>
      <c r="CX123" s="97">
        <v>1.428086</v>
      </c>
    </row>
    <row r="124" spans="101:102" ht="12" customHeight="1">
      <c r="CW124" s="97">
        <v>24.5</v>
      </c>
      <c r="CX124" s="97">
        <v>1.35094</v>
      </c>
    </row>
    <row r="126" spans="101:102" ht="12" customHeight="1">
      <c r="CW126" s="97">
        <v>23.171951</v>
      </c>
      <c r="CX126" s="97">
        <v>1.428086</v>
      </c>
    </row>
    <row r="127" spans="101:102" ht="12" customHeight="1">
      <c r="CW127" s="97">
        <v>23.171951</v>
      </c>
      <c r="CX127" s="97">
        <v>1.464117</v>
      </c>
    </row>
    <row r="128" spans="101:102" ht="12" customHeight="1">
      <c r="CW128" s="97">
        <v>26</v>
      </c>
      <c r="CX128" s="97">
        <v>1.464117</v>
      </c>
    </row>
    <row r="129" spans="101:102" ht="12" customHeight="1">
      <c r="CW129" s="97">
        <v>26</v>
      </c>
      <c r="CX129" s="97">
        <v>0</v>
      </c>
    </row>
    <row r="131" spans="101:102" ht="12" customHeight="1">
      <c r="CW131" s="97">
        <v>27.5</v>
      </c>
      <c r="CX131" s="97">
        <v>1.206915</v>
      </c>
    </row>
    <row r="132" spans="101:102" ht="12" customHeight="1">
      <c r="CW132" s="97">
        <v>27.5</v>
      </c>
      <c r="CX132" s="97">
        <v>1.666268</v>
      </c>
    </row>
    <row r="133" spans="101:102" ht="12" customHeight="1">
      <c r="CW133" s="97">
        <v>29</v>
      </c>
      <c r="CX133" s="97">
        <v>1.666268</v>
      </c>
    </row>
    <row r="134" spans="101:102" ht="12" customHeight="1">
      <c r="CW134" s="97">
        <v>29</v>
      </c>
      <c r="CX134" s="97">
        <v>0</v>
      </c>
    </row>
    <row r="136" spans="101:102" ht="12" customHeight="1">
      <c r="CW136" s="97">
        <v>24.585976</v>
      </c>
      <c r="CX136" s="97">
        <v>1.464117</v>
      </c>
    </row>
    <row r="137" spans="101:102" ht="12" customHeight="1">
      <c r="CW137" s="97">
        <v>24.585976</v>
      </c>
      <c r="CX137" s="97">
        <v>2.56917</v>
      </c>
    </row>
    <row r="138" spans="101:102" ht="12" customHeight="1">
      <c r="CW138" s="97">
        <v>28.25</v>
      </c>
      <c r="CX138" s="97">
        <v>2.56917</v>
      </c>
    </row>
    <row r="139" spans="101:102" ht="12" customHeight="1">
      <c r="CW139" s="97">
        <v>28.25</v>
      </c>
      <c r="CX139" s="97">
        <v>1.666268</v>
      </c>
    </row>
    <row r="141" spans="101:102" ht="12" customHeight="1">
      <c r="CW141" s="97">
        <v>26.417988</v>
      </c>
      <c r="CX141" s="97">
        <v>2.56917</v>
      </c>
    </row>
    <row r="142" spans="101:102" ht="12" customHeight="1">
      <c r="CW142" s="97">
        <v>26.417988</v>
      </c>
      <c r="CX142" s="97">
        <v>3.384701</v>
      </c>
    </row>
    <row r="143" spans="101:102" ht="12" customHeight="1">
      <c r="CW143" s="97">
        <v>30</v>
      </c>
      <c r="CX143" s="97">
        <v>3.384701</v>
      </c>
    </row>
    <row r="144" spans="101:102" ht="12" customHeight="1">
      <c r="CW144" s="97">
        <v>30</v>
      </c>
      <c r="CX144" s="97">
        <v>0</v>
      </c>
    </row>
  </sheetData>
  <sheetProtection/>
  <mergeCells count="3">
    <mergeCell ref="K1:M1"/>
    <mergeCell ref="B3:C3"/>
    <mergeCell ref="B42:AE42"/>
  </mergeCells>
  <hyperlinks>
    <hyperlink ref="B3" location="'HC_Output1'!A1" tooltip="Back to Navigator" display="'HC_Output1'!A1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P54"/>
  <sheetViews>
    <sheetView showGridLines="0" zoomScalePageLayoutView="0" workbookViewId="0" topLeftCell="A1">
      <selection activeCell="D6" sqref="D6:E54"/>
    </sheetView>
  </sheetViews>
  <sheetFormatPr defaultColWidth="10.140625" defaultRowHeight="12" customHeight="1"/>
  <cols>
    <col min="1" max="1" width="10.140625" style="19" customWidth="1"/>
    <col min="2" max="2" width="8.140625" style="19" customWidth="1"/>
    <col min="3" max="3" width="1.421875" style="19" customWidth="1"/>
    <col min="4" max="16384" width="10.140625" style="19" customWidth="1"/>
  </cols>
  <sheetData>
    <row r="1" spans="2:16" ht="16.5" customHeight="1">
      <c r="B1" s="20" t="s">
        <v>130</v>
      </c>
      <c r="C1" s="18"/>
      <c r="M1" s="21" t="s">
        <v>131</v>
      </c>
      <c r="N1" s="22"/>
      <c r="O1" s="22"/>
      <c r="P1" s="26" t="s">
        <v>69</v>
      </c>
    </row>
    <row r="3" spans="2:4" ht="12" customHeight="1">
      <c r="B3" s="66" t="s">
        <v>101</v>
      </c>
      <c r="C3" s="90"/>
      <c r="D3" s="67"/>
    </row>
    <row r="5" spans="2:10" ht="22.5" customHeight="1">
      <c r="B5" s="60" t="s">
        <v>103</v>
      </c>
      <c r="D5" s="92" t="s">
        <v>132</v>
      </c>
      <c r="E5" s="93" t="s">
        <v>133</v>
      </c>
      <c r="F5" s="60" t="s">
        <v>54</v>
      </c>
      <c r="G5" s="60" t="s">
        <v>55</v>
      </c>
      <c r="H5" s="60" t="s">
        <v>56</v>
      </c>
      <c r="I5" s="60" t="s">
        <v>2</v>
      </c>
      <c r="J5" s="60" t="s">
        <v>57</v>
      </c>
    </row>
    <row r="6" spans="2:10" ht="12" customHeight="1">
      <c r="B6" s="71">
        <v>1</v>
      </c>
      <c r="D6" s="69">
        <v>1</v>
      </c>
      <c r="E6" s="71">
        <v>1</v>
      </c>
      <c r="F6" s="49">
        <v>1315</v>
      </c>
      <c r="G6" s="25">
        <v>0.22</v>
      </c>
      <c r="H6" s="91">
        <v>26636</v>
      </c>
      <c r="I6" s="25">
        <v>85</v>
      </c>
      <c r="J6" s="62">
        <v>93</v>
      </c>
    </row>
    <row r="7" spans="2:10" ht="12" customHeight="1">
      <c r="B7" s="72">
        <v>2</v>
      </c>
      <c r="D7" s="68">
        <v>1</v>
      </c>
      <c r="E7" s="72">
        <v>2</v>
      </c>
      <c r="F7" s="18">
        <v>1220</v>
      </c>
      <c r="G7" s="24">
        <v>0.53</v>
      </c>
      <c r="H7" s="79">
        <v>17653</v>
      </c>
      <c r="I7" s="24">
        <v>69</v>
      </c>
      <c r="J7" s="63">
        <v>80</v>
      </c>
    </row>
    <row r="8" spans="2:10" ht="12" customHeight="1">
      <c r="B8" s="72">
        <v>3</v>
      </c>
      <c r="D8" s="68">
        <v>1</v>
      </c>
      <c r="E8" s="72">
        <v>3</v>
      </c>
      <c r="F8" s="18">
        <v>1240</v>
      </c>
      <c r="G8" s="24">
        <v>0.36</v>
      </c>
      <c r="H8" s="79">
        <v>17554</v>
      </c>
      <c r="I8" s="24">
        <v>58</v>
      </c>
      <c r="J8" s="63">
        <v>88</v>
      </c>
    </row>
    <row r="9" spans="2:10" ht="12" customHeight="1">
      <c r="B9" s="72">
        <v>4</v>
      </c>
      <c r="D9" s="68">
        <v>2</v>
      </c>
      <c r="E9" s="72">
        <v>4</v>
      </c>
      <c r="F9" s="18">
        <v>1176</v>
      </c>
      <c r="G9" s="24">
        <v>0.37</v>
      </c>
      <c r="H9" s="79">
        <v>23665</v>
      </c>
      <c r="I9" s="24">
        <v>95</v>
      </c>
      <c r="J9" s="63">
        <v>68</v>
      </c>
    </row>
    <row r="10" spans="2:10" ht="12" customHeight="1">
      <c r="B10" s="72">
        <v>5</v>
      </c>
      <c r="D10" s="68">
        <v>1</v>
      </c>
      <c r="E10" s="72">
        <v>1</v>
      </c>
      <c r="F10" s="18">
        <v>1300</v>
      </c>
      <c r="G10" s="24">
        <v>0.24</v>
      </c>
      <c r="H10" s="79">
        <v>25703</v>
      </c>
      <c r="I10" s="24">
        <v>78</v>
      </c>
      <c r="J10" s="63">
        <v>90</v>
      </c>
    </row>
    <row r="11" spans="2:10" ht="12" customHeight="1">
      <c r="B11" s="72">
        <v>6</v>
      </c>
      <c r="D11" s="68">
        <v>1</v>
      </c>
      <c r="E11" s="72">
        <v>1</v>
      </c>
      <c r="F11" s="18">
        <v>1281</v>
      </c>
      <c r="G11" s="24">
        <v>0.24</v>
      </c>
      <c r="H11" s="79">
        <v>24201</v>
      </c>
      <c r="I11" s="24">
        <v>80</v>
      </c>
      <c r="J11" s="63">
        <v>90</v>
      </c>
    </row>
    <row r="12" spans="2:10" ht="12" customHeight="1">
      <c r="B12" s="72">
        <v>7</v>
      </c>
      <c r="D12" s="68">
        <v>1</v>
      </c>
      <c r="E12" s="72">
        <v>2</v>
      </c>
      <c r="F12" s="18">
        <v>1255</v>
      </c>
      <c r="G12" s="24">
        <v>0.56</v>
      </c>
      <c r="H12" s="79">
        <v>18847</v>
      </c>
      <c r="I12" s="24">
        <v>70</v>
      </c>
      <c r="J12" s="63">
        <v>84</v>
      </c>
    </row>
    <row r="13" spans="2:10" ht="12" customHeight="1">
      <c r="B13" s="72">
        <v>8</v>
      </c>
      <c r="D13" s="68">
        <v>3</v>
      </c>
      <c r="E13" s="72">
        <v>5</v>
      </c>
      <c r="F13" s="18">
        <v>1400</v>
      </c>
      <c r="G13" s="24">
        <v>0.31</v>
      </c>
      <c r="H13" s="79">
        <v>102262</v>
      </c>
      <c r="I13" s="24">
        <v>98</v>
      </c>
      <c r="J13" s="63">
        <v>75</v>
      </c>
    </row>
    <row r="14" spans="2:10" ht="12" customHeight="1">
      <c r="B14" s="72">
        <v>9</v>
      </c>
      <c r="D14" s="68">
        <v>1</v>
      </c>
      <c r="E14" s="72">
        <v>6</v>
      </c>
      <c r="F14" s="18">
        <v>1300</v>
      </c>
      <c r="G14" s="24">
        <v>0.4</v>
      </c>
      <c r="H14" s="79">
        <v>15904</v>
      </c>
      <c r="I14" s="24">
        <v>75</v>
      </c>
      <c r="J14" s="63">
        <v>80</v>
      </c>
    </row>
    <row r="15" spans="2:10" ht="12" customHeight="1">
      <c r="B15" s="72">
        <v>10</v>
      </c>
      <c r="D15" s="68">
        <v>1</v>
      </c>
      <c r="E15" s="72">
        <v>7</v>
      </c>
      <c r="F15" s="18">
        <v>1225</v>
      </c>
      <c r="G15" s="24">
        <v>0.64</v>
      </c>
      <c r="H15" s="79">
        <v>33607</v>
      </c>
      <c r="I15" s="24">
        <v>52</v>
      </c>
      <c r="J15" s="63">
        <v>77</v>
      </c>
    </row>
    <row r="16" spans="2:10" ht="12" customHeight="1">
      <c r="B16" s="72">
        <v>11</v>
      </c>
      <c r="D16" s="68">
        <v>1</v>
      </c>
      <c r="E16" s="72">
        <v>8</v>
      </c>
      <c r="F16" s="18">
        <v>1260</v>
      </c>
      <c r="G16" s="24">
        <v>0.36</v>
      </c>
      <c r="H16" s="79">
        <v>20377</v>
      </c>
      <c r="I16" s="24">
        <v>68</v>
      </c>
      <c r="J16" s="63">
        <v>74</v>
      </c>
    </row>
    <row r="17" spans="2:10" ht="12" customHeight="1">
      <c r="B17" s="72">
        <v>12</v>
      </c>
      <c r="D17" s="68">
        <v>1</v>
      </c>
      <c r="E17" s="72">
        <v>3</v>
      </c>
      <c r="F17" s="18">
        <v>1200</v>
      </c>
      <c r="G17" s="24">
        <v>0.46</v>
      </c>
      <c r="H17" s="79">
        <v>18872</v>
      </c>
      <c r="I17" s="24">
        <v>52</v>
      </c>
      <c r="J17" s="63">
        <v>84</v>
      </c>
    </row>
    <row r="18" spans="2:10" ht="12" customHeight="1">
      <c r="B18" s="72">
        <v>13</v>
      </c>
      <c r="D18" s="68">
        <v>1</v>
      </c>
      <c r="E18" s="72">
        <v>3</v>
      </c>
      <c r="F18" s="18">
        <v>1258</v>
      </c>
      <c r="G18" s="24">
        <v>0.38</v>
      </c>
      <c r="H18" s="79">
        <v>17520</v>
      </c>
      <c r="I18" s="24">
        <v>61</v>
      </c>
      <c r="J18" s="63">
        <v>85</v>
      </c>
    </row>
    <row r="19" spans="2:10" ht="12" customHeight="1">
      <c r="B19" s="72">
        <v>14</v>
      </c>
      <c r="D19" s="68">
        <v>1</v>
      </c>
      <c r="E19" s="72">
        <v>9</v>
      </c>
      <c r="F19" s="18">
        <v>1268</v>
      </c>
      <c r="G19" s="24">
        <v>0.29</v>
      </c>
      <c r="H19" s="79">
        <v>45879</v>
      </c>
      <c r="I19" s="24">
        <v>78</v>
      </c>
      <c r="J19" s="63">
        <v>90</v>
      </c>
    </row>
    <row r="20" spans="2:10" ht="12" customHeight="1">
      <c r="B20" s="72">
        <v>15</v>
      </c>
      <c r="D20" s="68">
        <v>1</v>
      </c>
      <c r="E20" s="72">
        <v>10</v>
      </c>
      <c r="F20" s="18">
        <v>1280</v>
      </c>
      <c r="G20" s="24">
        <v>0.3</v>
      </c>
      <c r="H20" s="79">
        <v>37137</v>
      </c>
      <c r="I20" s="24">
        <v>85</v>
      </c>
      <c r="J20" s="63">
        <v>83</v>
      </c>
    </row>
    <row r="21" spans="2:10" ht="12" customHeight="1">
      <c r="B21" s="72">
        <v>16</v>
      </c>
      <c r="D21" s="68">
        <v>1</v>
      </c>
      <c r="E21" s="72">
        <v>11</v>
      </c>
      <c r="F21" s="18">
        <v>1230</v>
      </c>
      <c r="G21" s="24">
        <v>0.36</v>
      </c>
      <c r="H21" s="79">
        <v>17721</v>
      </c>
      <c r="I21" s="24">
        <v>77</v>
      </c>
      <c r="J21" s="63">
        <v>89</v>
      </c>
    </row>
    <row r="22" spans="2:10" ht="12" customHeight="1">
      <c r="B22" s="72">
        <v>17</v>
      </c>
      <c r="D22" s="68">
        <v>1</v>
      </c>
      <c r="E22" s="72">
        <v>12</v>
      </c>
      <c r="F22" s="18">
        <v>1310</v>
      </c>
      <c r="G22" s="24">
        <v>0.25</v>
      </c>
      <c r="H22" s="79">
        <v>39504</v>
      </c>
      <c r="I22" s="24">
        <v>91</v>
      </c>
      <c r="J22" s="63">
        <v>91</v>
      </c>
    </row>
    <row r="23" spans="2:10" ht="12" customHeight="1">
      <c r="B23" s="72">
        <v>18</v>
      </c>
      <c r="D23" s="68">
        <v>1</v>
      </c>
      <c r="E23" s="72">
        <v>1</v>
      </c>
      <c r="F23" s="18">
        <v>1278</v>
      </c>
      <c r="G23" s="24">
        <v>0.24</v>
      </c>
      <c r="H23" s="79">
        <v>23115</v>
      </c>
      <c r="I23" s="24">
        <v>79</v>
      </c>
      <c r="J23" s="63">
        <v>89</v>
      </c>
    </row>
    <row r="24" spans="2:10" ht="12" customHeight="1">
      <c r="B24" s="72">
        <v>19</v>
      </c>
      <c r="D24" s="68">
        <v>1</v>
      </c>
      <c r="E24" s="72">
        <v>13</v>
      </c>
      <c r="F24" s="18">
        <v>1244</v>
      </c>
      <c r="G24" s="24">
        <v>0.67</v>
      </c>
      <c r="H24" s="79">
        <v>22301</v>
      </c>
      <c r="I24" s="24">
        <v>65</v>
      </c>
      <c r="J24" s="63">
        <v>73</v>
      </c>
    </row>
    <row r="25" spans="2:10" ht="12" customHeight="1">
      <c r="B25" s="72">
        <v>20</v>
      </c>
      <c r="D25" s="68">
        <v>1</v>
      </c>
      <c r="E25" s="72">
        <v>3</v>
      </c>
      <c r="F25" s="18">
        <v>1215</v>
      </c>
      <c r="G25" s="24">
        <v>0.38</v>
      </c>
      <c r="H25" s="79">
        <v>20722</v>
      </c>
      <c r="I25" s="24">
        <v>51</v>
      </c>
      <c r="J25" s="63">
        <v>85</v>
      </c>
    </row>
    <row r="26" spans="2:10" ht="12" customHeight="1">
      <c r="B26" s="72">
        <v>21</v>
      </c>
      <c r="D26" s="68">
        <v>1</v>
      </c>
      <c r="E26" s="72">
        <v>14</v>
      </c>
      <c r="F26" s="18">
        <v>1370</v>
      </c>
      <c r="G26" s="24">
        <v>0.18</v>
      </c>
      <c r="H26" s="79">
        <v>46918</v>
      </c>
      <c r="I26" s="24">
        <v>90</v>
      </c>
      <c r="J26" s="63">
        <v>90</v>
      </c>
    </row>
    <row r="27" spans="2:10" ht="12" customHeight="1">
      <c r="B27" s="72">
        <v>22</v>
      </c>
      <c r="D27" s="68">
        <v>1</v>
      </c>
      <c r="E27" s="72">
        <v>3</v>
      </c>
      <c r="F27" s="18">
        <v>1285</v>
      </c>
      <c r="G27" s="24">
        <v>0.35</v>
      </c>
      <c r="H27" s="79">
        <v>19418</v>
      </c>
      <c r="I27" s="24">
        <v>71</v>
      </c>
      <c r="J27" s="63">
        <v>87</v>
      </c>
    </row>
    <row r="28" spans="2:10" ht="12" customHeight="1">
      <c r="B28" s="72">
        <v>23</v>
      </c>
      <c r="D28" s="68">
        <v>1</v>
      </c>
      <c r="E28" s="72">
        <v>15</v>
      </c>
      <c r="F28" s="18">
        <v>1290</v>
      </c>
      <c r="G28" s="24">
        <v>0.48</v>
      </c>
      <c r="H28" s="79">
        <v>45460</v>
      </c>
      <c r="I28" s="24">
        <v>69</v>
      </c>
      <c r="J28" s="63">
        <v>86</v>
      </c>
    </row>
    <row r="29" spans="2:10" ht="12" customHeight="1">
      <c r="B29" s="72">
        <v>24</v>
      </c>
      <c r="D29" s="68">
        <v>1</v>
      </c>
      <c r="E29" s="72">
        <v>16</v>
      </c>
      <c r="F29" s="18">
        <v>1255</v>
      </c>
      <c r="G29" s="24">
        <v>0.25</v>
      </c>
      <c r="H29" s="79">
        <v>24718</v>
      </c>
      <c r="I29" s="24">
        <v>65</v>
      </c>
      <c r="J29" s="63">
        <v>92</v>
      </c>
    </row>
    <row r="30" spans="2:10" ht="12" customHeight="1">
      <c r="B30" s="72">
        <v>25</v>
      </c>
      <c r="D30" s="68">
        <v>1</v>
      </c>
      <c r="E30" s="72">
        <v>17</v>
      </c>
      <c r="F30" s="18">
        <v>1357</v>
      </c>
      <c r="G30" s="24">
        <v>0.3</v>
      </c>
      <c r="H30" s="79">
        <v>56766</v>
      </c>
      <c r="I30" s="24">
        <v>95</v>
      </c>
      <c r="J30" s="63">
        <v>86</v>
      </c>
    </row>
    <row r="31" spans="2:10" ht="12" customHeight="1">
      <c r="B31" s="72">
        <v>26</v>
      </c>
      <c r="D31" s="68">
        <v>1</v>
      </c>
      <c r="E31" s="72">
        <v>18</v>
      </c>
      <c r="F31" s="18">
        <v>1200</v>
      </c>
      <c r="G31" s="24">
        <v>0.61</v>
      </c>
      <c r="H31" s="79">
        <v>23358</v>
      </c>
      <c r="I31" s="24">
        <v>47</v>
      </c>
      <c r="J31" s="63">
        <v>83</v>
      </c>
    </row>
    <row r="32" spans="2:10" ht="12" customHeight="1">
      <c r="B32" s="72">
        <v>27</v>
      </c>
      <c r="D32" s="68">
        <v>1</v>
      </c>
      <c r="E32" s="72">
        <v>19</v>
      </c>
      <c r="F32" s="18">
        <v>1230</v>
      </c>
      <c r="G32" s="24">
        <v>0.47</v>
      </c>
      <c r="H32" s="79">
        <v>28851</v>
      </c>
      <c r="I32" s="24">
        <v>77</v>
      </c>
      <c r="J32" s="63">
        <v>82</v>
      </c>
    </row>
    <row r="33" spans="2:10" ht="12" customHeight="1">
      <c r="B33" s="72">
        <v>28</v>
      </c>
      <c r="D33" s="68">
        <v>1</v>
      </c>
      <c r="E33" s="72">
        <v>2</v>
      </c>
      <c r="F33" s="18">
        <v>1247</v>
      </c>
      <c r="G33" s="24">
        <v>0.54</v>
      </c>
      <c r="H33" s="79">
        <v>23591</v>
      </c>
      <c r="I33" s="24">
        <v>64</v>
      </c>
      <c r="J33" s="63">
        <v>77</v>
      </c>
    </row>
    <row r="34" spans="2:10" ht="12" customHeight="1">
      <c r="B34" s="72">
        <v>29</v>
      </c>
      <c r="D34" s="68">
        <v>1</v>
      </c>
      <c r="E34" s="72">
        <v>20</v>
      </c>
      <c r="F34" s="18">
        <v>1170</v>
      </c>
      <c r="G34" s="24">
        <v>0.49</v>
      </c>
      <c r="H34" s="79">
        <v>20192</v>
      </c>
      <c r="I34" s="24">
        <v>54</v>
      </c>
      <c r="J34" s="63">
        <v>72</v>
      </c>
    </row>
    <row r="35" spans="2:10" ht="12" customHeight="1">
      <c r="B35" s="72">
        <v>30</v>
      </c>
      <c r="D35" s="68">
        <v>1</v>
      </c>
      <c r="E35" s="72">
        <v>21</v>
      </c>
      <c r="F35" s="18">
        <v>1320</v>
      </c>
      <c r="G35" s="24">
        <v>0.33</v>
      </c>
      <c r="H35" s="79">
        <v>26668</v>
      </c>
      <c r="I35" s="24">
        <v>79</v>
      </c>
      <c r="J35" s="63">
        <v>80</v>
      </c>
    </row>
    <row r="36" spans="2:10" ht="12" customHeight="1">
      <c r="B36" s="72">
        <v>31</v>
      </c>
      <c r="D36" s="68">
        <v>1</v>
      </c>
      <c r="E36" s="72">
        <v>14</v>
      </c>
      <c r="F36" s="18">
        <v>1340</v>
      </c>
      <c r="G36" s="24">
        <v>0.17</v>
      </c>
      <c r="H36" s="79">
        <v>48123</v>
      </c>
      <c r="I36" s="24">
        <v>89</v>
      </c>
      <c r="J36" s="63">
        <v>93</v>
      </c>
    </row>
    <row r="37" spans="2:10" ht="12" customHeight="1">
      <c r="B37" s="72">
        <v>32</v>
      </c>
      <c r="D37" s="68">
        <v>1</v>
      </c>
      <c r="E37" s="72">
        <v>1</v>
      </c>
      <c r="F37" s="18">
        <v>1327</v>
      </c>
      <c r="G37" s="24">
        <v>0.24</v>
      </c>
      <c r="H37" s="79">
        <v>26730</v>
      </c>
      <c r="I37" s="24">
        <v>85</v>
      </c>
      <c r="J37" s="63">
        <v>88</v>
      </c>
    </row>
    <row r="38" spans="2:10" ht="12" customHeight="1">
      <c r="B38" s="72">
        <v>33</v>
      </c>
      <c r="D38" s="68">
        <v>1</v>
      </c>
      <c r="E38" s="72">
        <v>22</v>
      </c>
      <c r="F38" s="18">
        <v>1195</v>
      </c>
      <c r="G38" s="24">
        <v>0.57</v>
      </c>
      <c r="H38" s="79">
        <v>25271</v>
      </c>
      <c r="I38" s="24">
        <v>65</v>
      </c>
      <c r="J38" s="63">
        <v>87</v>
      </c>
    </row>
    <row r="39" spans="2:10" ht="12" customHeight="1">
      <c r="B39" s="72">
        <v>34</v>
      </c>
      <c r="D39" s="68">
        <v>1</v>
      </c>
      <c r="E39" s="72">
        <v>23</v>
      </c>
      <c r="F39" s="18">
        <v>1370</v>
      </c>
      <c r="G39" s="24">
        <v>0.18</v>
      </c>
      <c r="H39" s="79">
        <v>61921</v>
      </c>
      <c r="I39" s="24">
        <v>92</v>
      </c>
      <c r="J39" s="63">
        <v>88</v>
      </c>
    </row>
    <row r="40" spans="2:10" ht="12" customHeight="1">
      <c r="B40" s="72">
        <v>35</v>
      </c>
      <c r="D40" s="68">
        <v>1</v>
      </c>
      <c r="E40" s="72">
        <v>1</v>
      </c>
      <c r="F40" s="18">
        <v>1310</v>
      </c>
      <c r="G40" s="24">
        <v>0.24</v>
      </c>
      <c r="H40" s="79">
        <v>27487</v>
      </c>
      <c r="I40" s="24">
        <v>78</v>
      </c>
      <c r="J40" s="63">
        <v>88</v>
      </c>
    </row>
    <row r="41" spans="2:10" ht="12" customHeight="1">
      <c r="B41" s="72">
        <v>36</v>
      </c>
      <c r="D41" s="68">
        <v>1</v>
      </c>
      <c r="E41" s="72">
        <v>2</v>
      </c>
      <c r="F41" s="18">
        <v>1195</v>
      </c>
      <c r="G41" s="24">
        <v>0.6</v>
      </c>
      <c r="H41" s="79">
        <v>21853</v>
      </c>
      <c r="I41" s="24">
        <v>71</v>
      </c>
      <c r="J41" s="63">
        <v>77</v>
      </c>
    </row>
    <row r="42" spans="2:10" ht="12" customHeight="1">
      <c r="B42" s="72">
        <v>37</v>
      </c>
      <c r="D42" s="68">
        <v>1</v>
      </c>
      <c r="E42" s="72">
        <v>24</v>
      </c>
      <c r="F42" s="18">
        <v>1300</v>
      </c>
      <c r="G42" s="24">
        <v>0.45</v>
      </c>
      <c r="H42" s="79">
        <v>38937</v>
      </c>
      <c r="I42" s="24">
        <v>74</v>
      </c>
      <c r="J42" s="63">
        <v>73</v>
      </c>
    </row>
    <row r="43" spans="2:10" ht="12" customHeight="1">
      <c r="B43" s="72">
        <v>38</v>
      </c>
      <c r="D43" s="68">
        <v>1</v>
      </c>
      <c r="E43" s="72">
        <v>25</v>
      </c>
      <c r="F43" s="18">
        <v>1155</v>
      </c>
      <c r="G43" s="24">
        <v>0.56</v>
      </c>
      <c r="H43" s="79">
        <v>38597</v>
      </c>
      <c r="I43" s="24">
        <v>52</v>
      </c>
      <c r="J43" s="63">
        <v>73</v>
      </c>
    </row>
    <row r="44" spans="2:10" ht="12" customHeight="1">
      <c r="B44" s="72">
        <v>39</v>
      </c>
      <c r="D44" s="68">
        <v>1</v>
      </c>
      <c r="E44" s="72">
        <v>26</v>
      </c>
      <c r="F44" s="18">
        <v>1280</v>
      </c>
      <c r="G44" s="24">
        <v>0.41</v>
      </c>
      <c r="H44" s="79">
        <v>30882</v>
      </c>
      <c r="I44" s="24">
        <v>87</v>
      </c>
      <c r="J44" s="63">
        <v>86</v>
      </c>
    </row>
    <row r="45" spans="2:10" ht="12" customHeight="1">
      <c r="B45" s="72">
        <v>40</v>
      </c>
      <c r="D45" s="68">
        <v>1</v>
      </c>
      <c r="E45" s="72">
        <v>11</v>
      </c>
      <c r="F45" s="18">
        <v>1218</v>
      </c>
      <c r="G45" s="24">
        <v>0.37</v>
      </c>
      <c r="H45" s="79">
        <v>19365</v>
      </c>
      <c r="I45" s="24">
        <v>77</v>
      </c>
      <c r="J45" s="63">
        <v>88</v>
      </c>
    </row>
    <row r="46" spans="2:10" ht="12" customHeight="1">
      <c r="B46" s="72">
        <v>41</v>
      </c>
      <c r="D46" s="68">
        <v>2</v>
      </c>
      <c r="E46" s="72">
        <v>27</v>
      </c>
      <c r="F46" s="18">
        <v>1142</v>
      </c>
      <c r="G46" s="24">
        <v>0.43</v>
      </c>
      <c r="H46" s="79">
        <v>26859</v>
      </c>
      <c r="I46" s="24">
        <v>96</v>
      </c>
      <c r="J46" s="63">
        <v>61</v>
      </c>
    </row>
    <row r="47" spans="2:10" ht="12" customHeight="1">
      <c r="B47" s="72">
        <v>42</v>
      </c>
      <c r="D47" s="68">
        <v>2</v>
      </c>
      <c r="E47" s="72">
        <v>28</v>
      </c>
      <c r="F47" s="18">
        <v>1109</v>
      </c>
      <c r="G47" s="24">
        <v>0.32</v>
      </c>
      <c r="H47" s="79">
        <v>19684</v>
      </c>
      <c r="I47" s="24">
        <v>82</v>
      </c>
      <c r="J47" s="63">
        <v>73</v>
      </c>
    </row>
    <row r="48" spans="2:10" ht="12" customHeight="1">
      <c r="B48" s="72">
        <v>43</v>
      </c>
      <c r="D48" s="68">
        <v>1</v>
      </c>
      <c r="E48" s="72">
        <v>3</v>
      </c>
      <c r="F48" s="18">
        <v>1287</v>
      </c>
      <c r="G48" s="24">
        <v>0.43</v>
      </c>
      <c r="H48" s="79">
        <v>20179</v>
      </c>
      <c r="I48" s="24">
        <v>53</v>
      </c>
      <c r="J48" s="63">
        <v>84</v>
      </c>
    </row>
    <row r="49" spans="2:10" ht="12" customHeight="1">
      <c r="B49" s="72">
        <v>44</v>
      </c>
      <c r="D49" s="68">
        <v>1</v>
      </c>
      <c r="E49" s="72">
        <v>29</v>
      </c>
      <c r="F49" s="18">
        <v>1225</v>
      </c>
      <c r="G49" s="24">
        <v>0.54</v>
      </c>
      <c r="H49" s="79">
        <v>39883</v>
      </c>
      <c r="I49" s="24">
        <v>71</v>
      </c>
      <c r="J49" s="63">
        <v>76</v>
      </c>
    </row>
    <row r="50" spans="2:10" ht="12" customHeight="1">
      <c r="B50" s="72">
        <v>45</v>
      </c>
      <c r="D50" s="68">
        <v>1</v>
      </c>
      <c r="E50" s="72">
        <v>30</v>
      </c>
      <c r="F50" s="18">
        <v>1234</v>
      </c>
      <c r="G50" s="24">
        <v>0.29</v>
      </c>
      <c r="H50" s="79">
        <v>17998</v>
      </c>
      <c r="I50" s="24">
        <v>61</v>
      </c>
      <c r="J50" s="63">
        <v>78</v>
      </c>
    </row>
    <row r="51" spans="2:10" ht="12" customHeight="1">
      <c r="B51" s="72">
        <v>46</v>
      </c>
      <c r="D51" s="68">
        <v>1</v>
      </c>
      <c r="E51" s="72">
        <v>19</v>
      </c>
      <c r="F51" s="18">
        <v>1250</v>
      </c>
      <c r="G51" s="24">
        <v>0.49</v>
      </c>
      <c r="H51" s="79">
        <v>27879</v>
      </c>
      <c r="I51" s="24">
        <v>76</v>
      </c>
      <c r="J51" s="63">
        <v>86</v>
      </c>
    </row>
    <row r="52" spans="2:10" ht="12" customHeight="1">
      <c r="B52" s="72">
        <v>47</v>
      </c>
      <c r="D52" s="68">
        <v>1</v>
      </c>
      <c r="E52" s="72">
        <v>3</v>
      </c>
      <c r="F52" s="18">
        <v>1290</v>
      </c>
      <c r="G52" s="24">
        <v>0.35</v>
      </c>
      <c r="H52" s="79">
        <v>19948</v>
      </c>
      <c r="I52" s="24">
        <v>73</v>
      </c>
      <c r="J52" s="63">
        <v>91</v>
      </c>
    </row>
    <row r="53" spans="2:10" ht="12" customHeight="1">
      <c r="B53" s="72">
        <v>48</v>
      </c>
      <c r="D53" s="68">
        <v>1</v>
      </c>
      <c r="E53" s="72">
        <v>1</v>
      </c>
      <c r="F53" s="18">
        <v>1336</v>
      </c>
      <c r="G53" s="24">
        <v>0.28</v>
      </c>
      <c r="H53" s="79">
        <v>23772</v>
      </c>
      <c r="I53" s="24">
        <v>86</v>
      </c>
      <c r="J53" s="63">
        <v>93</v>
      </c>
    </row>
    <row r="54" spans="2:10" ht="12" customHeight="1">
      <c r="B54" s="73">
        <v>49</v>
      </c>
      <c r="D54" s="70">
        <v>1</v>
      </c>
      <c r="E54" s="73">
        <v>14</v>
      </c>
      <c r="F54" s="94">
        <v>1350</v>
      </c>
      <c r="G54" s="61">
        <v>0.19</v>
      </c>
      <c r="H54" s="80">
        <v>52468</v>
      </c>
      <c r="I54" s="61">
        <v>90</v>
      </c>
      <c r="J54" s="64">
        <v>93</v>
      </c>
    </row>
  </sheetData>
  <sheetProtection/>
  <mergeCells count="2">
    <mergeCell ref="M1:O1"/>
    <mergeCell ref="B3:D3"/>
  </mergeCells>
  <hyperlinks>
    <hyperlink ref="B3:D3" location="'HC_Output1'!A1" tooltip="Goto Navigator" display="'HC_Output1'!A1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1:IV48"/>
  <sheetViews>
    <sheetView showGridLines="0" zoomScalePageLayoutView="0" workbookViewId="0" topLeftCell="A1">
      <pane ySplit="5" topLeftCell="A38" activePane="bottomLeft" state="frozen"/>
      <selection pane="topLeft" activeCell="A1" sqref="A1"/>
      <selection pane="bottomLeft" activeCell="A1" sqref="A1"/>
    </sheetView>
  </sheetViews>
  <sheetFormatPr defaultColWidth="10.140625" defaultRowHeight="12" customHeight="1"/>
  <cols>
    <col min="1" max="1" width="3.7109375" style="19" customWidth="1"/>
    <col min="2" max="2" width="9.7109375" style="19" customWidth="1"/>
    <col min="3" max="3" width="15.7109375" style="19" customWidth="1"/>
    <col min="4" max="16384" width="10.140625" style="19" customWidth="1"/>
  </cols>
  <sheetData>
    <row r="1" spans="2:16" ht="24.75" customHeight="1">
      <c r="B1" s="20" t="s">
        <v>67</v>
      </c>
      <c r="C1" s="18"/>
      <c r="M1" s="21" t="s">
        <v>68</v>
      </c>
      <c r="N1" s="22"/>
      <c r="O1" s="22"/>
      <c r="P1" s="26" t="s">
        <v>69</v>
      </c>
    </row>
    <row r="3" spans="2:256" ht="12" customHeight="1">
      <c r="B3" s="27" t="s">
        <v>70</v>
      </c>
      <c r="C3" s="28"/>
      <c r="D3" s="29"/>
      <c r="E3"/>
      <c r="F3" s="30"/>
      <c r="IV3" s="31"/>
    </row>
    <row r="4" spans="2:6" ht="24" customHeight="1">
      <c r="B4" s="86" t="s">
        <v>71</v>
      </c>
      <c r="C4" s="65" t="s">
        <v>72</v>
      </c>
      <c r="D4" s="81"/>
      <c r="E4" s="53" t="s">
        <v>73</v>
      </c>
      <c r="F4" s="54"/>
    </row>
    <row r="5" spans="2:6" ht="24" customHeight="1">
      <c r="B5" s="33" t="s">
        <v>74</v>
      </c>
      <c r="C5" s="85" t="s">
        <v>75</v>
      </c>
      <c r="D5" s="54"/>
      <c r="E5" s="82" t="s">
        <v>76</v>
      </c>
      <c r="F5" s="83"/>
    </row>
    <row r="6" ht="12" customHeight="1">
      <c r="B6" s="32" t="s">
        <v>71</v>
      </c>
    </row>
    <row r="8" spans="3:9" ht="12" customHeight="1">
      <c r="C8" s="37" t="s">
        <v>77</v>
      </c>
      <c r="D8" s="41"/>
      <c r="E8" s="41"/>
      <c r="F8" s="41"/>
      <c r="G8" s="41"/>
      <c r="H8" s="41"/>
      <c r="I8" s="48"/>
    </row>
    <row r="9" spans="3:9" ht="12" customHeight="1">
      <c r="C9" s="39" t="s">
        <v>78</v>
      </c>
      <c r="D9" s="39"/>
      <c r="E9" s="39"/>
      <c r="F9" s="43" t="s">
        <v>79</v>
      </c>
      <c r="G9" s="43"/>
      <c r="H9" s="43"/>
      <c r="I9" s="45"/>
    </row>
    <row r="10" spans="3:9" ht="12" customHeight="1">
      <c r="C10" s="38" t="s">
        <v>80</v>
      </c>
      <c r="D10" s="38"/>
      <c r="E10" s="38"/>
      <c r="F10" s="42">
        <v>49</v>
      </c>
      <c r="G10" s="42"/>
      <c r="H10" s="42"/>
      <c r="I10" s="46"/>
    </row>
    <row r="11" spans="3:9" ht="12" customHeight="1">
      <c r="C11" s="40" t="s">
        <v>81</v>
      </c>
      <c r="D11" s="40"/>
      <c r="E11" s="40"/>
      <c r="F11" s="44" t="s">
        <v>82</v>
      </c>
      <c r="G11" s="44"/>
      <c r="H11" s="44"/>
      <c r="I11" s="47"/>
    </row>
    <row r="13" spans="3:10" ht="12" customHeight="1">
      <c r="C13" s="37" t="s">
        <v>83</v>
      </c>
      <c r="D13" s="41"/>
      <c r="E13" s="41"/>
      <c r="F13" s="41"/>
      <c r="G13" s="41"/>
      <c r="H13" s="41"/>
      <c r="I13" s="41"/>
      <c r="J13" s="48"/>
    </row>
    <row r="14" spans="3:10" ht="12" customHeight="1">
      <c r="C14" s="39" t="s">
        <v>84</v>
      </c>
      <c r="D14" s="39"/>
      <c r="E14" s="39"/>
      <c r="F14" s="43">
        <v>5</v>
      </c>
      <c r="G14" s="43"/>
      <c r="H14" s="43"/>
      <c r="I14" s="43"/>
      <c r="J14" s="45"/>
    </row>
    <row r="15" spans="3:10" ht="21.75" customHeight="1">
      <c r="C15" s="40" t="s">
        <v>85</v>
      </c>
      <c r="D15" s="40"/>
      <c r="E15" s="40"/>
      <c r="F15" s="51" t="s">
        <v>54</v>
      </c>
      <c r="G15" s="51" t="s">
        <v>55</v>
      </c>
      <c r="H15" s="51" t="s">
        <v>56</v>
      </c>
      <c r="I15" s="51" t="s">
        <v>2</v>
      </c>
      <c r="J15" s="50" t="s">
        <v>57</v>
      </c>
    </row>
    <row r="17" spans="3:9" ht="12" customHeight="1">
      <c r="C17" s="37" t="s">
        <v>86</v>
      </c>
      <c r="D17" s="41"/>
      <c r="E17" s="41"/>
      <c r="F17" s="41"/>
      <c r="G17" s="41"/>
      <c r="H17" s="41"/>
      <c r="I17" s="48"/>
    </row>
    <row r="18" spans="3:9" ht="12" customHeight="1">
      <c r="C18" s="39" t="s">
        <v>87</v>
      </c>
      <c r="D18" s="39"/>
      <c r="E18" s="39"/>
      <c r="F18" s="43">
        <v>3</v>
      </c>
      <c r="G18" s="43"/>
      <c r="H18" s="43"/>
      <c r="I18" s="45"/>
    </row>
    <row r="19" spans="3:9" ht="12" customHeight="1">
      <c r="C19" s="38" t="s">
        <v>88</v>
      </c>
      <c r="D19" s="38"/>
      <c r="E19" s="38"/>
      <c r="F19" s="42" t="s">
        <v>89</v>
      </c>
      <c r="G19" s="42"/>
      <c r="H19" s="42"/>
      <c r="I19" s="46"/>
    </row>
    <row r="20" spans="3:9" ht="12" customHeight="1">
      <c r="C20" s="38" t="s">
        <v>90</v>
      </c>
      <c r="D20" s="38"/>
      <c r="E20" s="38"/>
      <c r="F20" s="42">
        <v>10</v>
      </c>
      <c r="G20" s="42"/>
      <c r="H20" s="42"/>
      <c r="I20" s="46"/>
    </row>
    <row r="21" spans="3:9" ht="12" customHeight="1">
      <c r="C21" s="38" t="s">
        <v>91</v>
      </c>
      <c r="D21" s="38"/>
      <c r="E21" s="38"/>
      <c r="F21" s="42" t="s">
        <v>82</v>
      </c>
      <c r="G21" s="42"/>
      <c r="H21" s="42"/>
      <c r="I21" s="46"/>
    </row>
    <row r="22" spans="3:9" ht="12" customHeight="1">
      <c r="C22" s="40" t="s">
        <v>92</v>
      </c>
      <c r="D22" s="40"/>
      <c r="E22" s="40"/>
      <c r="F22" s="44" t="s">
        <v>82</v>
      </c>
      <c r="G22" s="44"/>
      <c r="H22" s="44"/>
      <c r="I22" s="47"/>
    </row>
    <row r="25" ht="12" customHeight="1">
      <c r="B25" s="32" t="s">
        <v>93</v>
      </c>
    </row>
    <row r="27" spans="3:8" ht="21.75" customHeight="1">
      <c r="C27" s="56" t="s">
        <v>94</v>
      </c>
      <c r="D27" s="60" t="s">
        <v>54</v>
      </c>
      <c r="E27" s="60" t="s">
        <v>55</v>
      </c>
      <c r="F27" s="60" t="s">
        <v>56</v>
      </c>
      <c r="G27" s="60" t="s">
        <v>2</v>
      </c>
      <c r="H27" s="60" t="s">
        <v>57</v>
      </c>
    </row>
    <row r="28" spans="3:8" ht="12" customHeight="1">
      <c r="C28" s="58" t="s">
        <v>95</v>
      </c>
      <c r="D28" s="25">
        <v>1287.2353</v>
      </c>
      <c r="E28" s="25">
        <v>0.291765</v>
      </c>
      <c r="F28" s="25">
        <v>26993.171623</v>
      </c>
      <c r="G28" s="25">
        <v>79.647065</v>
      </c>
      <c r="H28" s="62">
        <v>88.705886</v>
      </c>
    </row>
    <row r="29" spans="3:8" ht="12" customHeight="1">
      <c r="C29" s="57" t="s">
        <v>96</v>
      </c>
      <c r="D29" s="24">
        <v>1223.923079</v>
      </c>
      <c r="E29" s="24">
        <v>0.476154</v>
      </c>
      <c r="F29" s="24">
        <v>24831.305379</v>
      </c>
      <c r="G29" s="24">
        <v>66.461536</v>
      </c>
      <c r="H29" s="63">
        <v>78.69231</v>
      </c>
    </row>
    <row r="30" spans="3:8" ht="12" customHeight="1">
      <c r="C30" s="59" t="s">
        <v>97</v>
      </c>
      <c r="D30" s="61">
        <v>1364.499758</v>
      </c>
      <c r="E30" s="61">
        <v>0.221666</v>
      </c>
      <c r="F30" s="61">
        <v>61409.721034</v>
      </c>
      <c r="G30" s="61">
        <v>92.333365</v>
      </c>
      <c r="H30" s="64">
        <v>87.499999</v>
      </c>
    </row>
    <row r="32" spans="3:6" ht="22.5" customHeight="1">
      <c r="C32" s="56" t="s">
        <v>98</v>
      </c>
      <c r="D32" s="60" t="s">
        <v>95</v>
      </c>
      <c r="E32" s="60" t="s">
        <v>96</v>
      </c>
      <c r="F32" s="60" t="s">
        <v>97</v>
      </c>
    </row>
    <row r="33" spans="3:6" ht="12" customHeight="1">
      <c r="C33" s="58" t="s">
        <v>95</v>
      </c>
      <c r="D33" s="25">
        <v>0</v>
      </c>
      <c r="E33" s="25">
        <v>2162.85650412</v>
      </c>
      <c r="F33" s="62">
        <v>34416.63849821</v>
      </c>
    </row>
    <row r="34" spans="3:6" ht="12" customHeight="1">
      <c r="C34" s="57" t="s">
        <v>96</v>
      </c>
      <c r="D34" s="24">
        <v>2162.85650412</v>
      </c>
      <c r="E34" s="24">
        <v>0</v>
      </c>
      <c r="F34" s="63">
        <v>36578.69599326</v>
      </c>
    </row>
    <row r="35" spans="3:6" ht="12" customHeight="1">
      <c r="C35" s="59" t="s">
        <v>97</v>
      </c>
      <c r="D35" s="61">
        <v>34416.63849821</v>
      </c>
      <c r="E35" s="61">
        <v>36578.69599326</v>
      </c>
      <c r="F35" s="64">
        <v>0</v>
      </c>
    </row>
    <row r="38" spans="2:8" ht="12" customHeight="1">
      <c r="B38" s="32" t="s">
        <v>108</v>
      </c>
      <c r="H38" s="32" t="s">
        <v>112</v>
      </c>
    </row>
    <row r="40" spans="3:10" ht="33" customHeight="1">
      <c r="C40" s="84" t="s">
        <v>94</v>
      </c>
      <c r="D40" s="84" t="s">
        <v>109</v>
      </c>
      <c r="E40" s="84" t="s">
        <v>110</v>
      </c>
      <c r="H40" s="60" t="s">
        <v>94</v>
      </c>
      <c r="I40" s="60" t="s">
        <v>109</v>
      </c>
      <c r="J40" s="60" t="s">
        <v>110</v>
      </c>
    </row>
    <row r="41" spans="3:10" ht="12" customHeight="1">
      <c r="C41" s="58" t="s">
        <v>95</v>
      </c>
      <c r="D41" s="25">
        <v>17</v>
      </c>
      <c r="E41" s="62">
        <v>0.996</v>
      </c>
      <c r="H41" s="58" t="s">
        <v>95</v>
      </c>
      <c r="I41" s="25">
        <v>17</v>
      </c>
      <c r="J41" s="62">
        <v>5403.174938797053</v>
      </c>
    </row>
    <row r="42" spans="3:10" ht="12" customHeight="1">
      <c r="C42" s="57" t="s">
        <v>96</v>
      </c>
      <c r="D42" s="24">
        <v>26</v>
      </c>
      <c r="E42" s="63">
        <v>1.639</v>
      </c>
      <c r="H42" s="57" t="s">
        <v>96</v>
      </c>
      <c r="I42" s="24">
        <v>26</v>
      </c>
      <c r="J42" s="63">
        <v>6297.42834336885</v>
      </c>
    </row>
    <row r="43" spans="3:10" ht="12" customHeight="1">
      <c r="C43" s="57" t="s">
        <v>97</v>
      </c>
      <c r="D43" s="24">
        <v>6</v>
      </c>
      <c r="E43" s="63">
        <v>1.295</v>
      </c>
      <c r="H43" s="57" t="s">
        <v>97</v>
      </c>
      <c r="I43" s="24">
        <v>6</v>
      </c>
      <c r="J43" s="63">
        <v>13787.92267971344</v>
      </c>
    </row>
    <row r="44" spans="3:10" ht="12" customHeight="1">
      <c r="C44" s="59" t="s">
        <v>111</v>
      </c>
      <c r="D44" s="61">
        <v>49</v>
      </c>
      <c r="E44" s="64">
        <v>1.374</v>
      </c>
      <c r="H44" s="59" t="s">
        <v>111</v>
      </c>
      <c r="I44" s="61">
        <v>49</v>
      </c>
      <c r="J44" s="64">
        <v>6904.380550314707</v>
      </c>
    </row>
    <row r="46" ht="12" customHeight="1">
      <c r="B46" s="32" t="s">
        <v>74</v>
      </c>
    </row>
    <row r="48" spans="3:5" ht="12" customHeight="1">
      <c r="C48" s="34" t="s">
        <v>113</v>
      </c>
      <c r="D48" s="35"/>
      <c r="E48" s="88">
        <v>5</v>
      </c>
    </row>
  </sheetData>
  <sheetProtection/>
  <mergeCells count="29">
    <mergeCell ref="C22:E22"/>
    <mergeCell ref="F22:I22"/>
    <mergeCell ref="C48:D48"/>
    <mergeCell ref="C19:E19"/>
    <mergeCell ref="F19:I19"/>
    <mergeCell ref="C20:E20"/>
    <mergeCell ref="F20:I20"/>
    <mergeCell ref="C21:E21"/>
    <mergeCell ref="F21:I21"/>
    <mergeCell ref="C13:J13"/>
    <mergeCell ref="C14:E14"/>
    <mergeCell ref="F14:J14"/>
    <mergeCell ref="C15:E15"/>
    <mergeCell ref="C17:I17"/>
    <mergeCell ref="C18:E18"/>
    <mergeCell ref="F18:I18"/>
    <mergeCell ref="C8:I8"/>
    <mergeCell ref="C9:E9"/>
    <mergeCell ref="F9:I9"/>
    <mergeCell ref="C10:E10"/>
    <mergeCell ref="F10:I10"/>
    <mergeCell ref="C11:E11"/>
    <mergeCell ref="F11:I11"/>
    <mergeCell ref="M1:O1"/>
    <mergeCell ref="B3:D3"/>
    <mergeCell ref="C4:D4"/>
    <mergeCell ref="E4:F4"/>
    <mergeCell ref="C5:D5"/>
    <mergeCell ref="E5:F5"/>
  </mergeCells>
  <hyperlinks>
    <hyperlink ref="B4" location="$B$6" tooltip="Goto inputs" display="$B$6"/>
    <hyperlink ref="C4:D4" location="$B$25" tooltip="Goto cluster centers" display="$B$25"/>
    <hyperlink ref="C5:D5" location="'KM_Clusters1'!A1" tooltip="Goto predicted clusters" display="'KM_Clusters1'!A1"/>
    <hyperlink ref="E4:F4" location="$B$38" tooltip="Goto data summary" display="$B$38"/>
    <hyperlink ref="B5" location="$B$46" tooltip="Goto timings" display="$B$46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B1:P54"/>
  <sheetViews>
    <sheetView showGridLines="0" zoomScalePageLayoutView="0" workbookViewId="0" topLeftCell="A1">
      <selection activeCell="F2" sqref="F2"/>
    </sheetView>
  </sheetViews>
  <sheetFormatPr defaultColWidth="10.140625" defaultRowHeight="12" customHeight="1"/>
  <cols>
    <col min="1" max="1" width="10.140625" style="19" customWidth="1"/>
    <col min="2" max="2" width="8.140625" style="19" customWidth="1"/>
    <col min="3" max="3" width="1.421875" style="19" customWidth="1"/>
    <col min="4" max="16384" width="10.140625" style="19" customWidth="1"/>
  </cols>
  <sheetData>
    <row r="1" spans="2:16" ht="16.5" customHeight="1">
      <c r="B1" s="20" t="s">
        <v>99</v>
      </c>
      <c r="C1" s="18"/>
      <c r="M1" s="21" t="s">
        <v>100</v>
      </c>
      <c r="N1" s="22"/>
      <c r="O1" s="22"/>
      <c r="P1" s="26" t="s">
        <v>69</v>
      </c>
    </row>
    <row r="3" spans="2:11" ht="12" customHeight="1">
      <c r="B3" s="34" t="s">
        <v>102</v>
      </c>
      <c r="C3" s="35"/>
      <c r="D3" s="35"/>
      <c r="E3" s="35"/>
      <c r="F3" s="35"/>
      <c r="G3" s="35"/>
      <c r="H3" s="36"/>
      <c r="J3" s="66" t="s">
        <v>101</v>
      </c>
      <c r="K3" s="67"/>
    </row>
    <row r="5" spans="2:12" ht="22.5" customHeight="1">
      <c r="B5" s="60" t="s">
        <v>103</v>
      </c>
      <c r="D5" s="60" t="s">
        <v>104</v>
      </c>
      <c r="E5" s="60" t="s">
        <v>105</v>
      </c>
      <c r="F5" s="77" t="s">
        <v>106</v>
      </c>
      <c r="G5" s="77" t="s">
        <v>107</v>
      </c>
      <c r="H5" s="74" t="s">
        <v>54</v>
      </c>
      <c r="I5" s="74" t="s">
        <v>55</v>
      </c>
      <c r="J5" s="74" t="s">
        <v>56</v>
      </c>
      <c r="K5" s="74" t="s">
        <v>2</v>
      </c>
      <c r="L5" s="55" t="s">
        <v>57</v>
      </c>
    </row>
    <row r="6" spans="2:12" ht="12" customHeight="1">
      <c r="B6" s="71">
        <v>1</v>
      </c>
      <c r="D6" s="69">
        <v>1</v>
      </c>
      <c r="E6" s="75">
        <v>0.99675</v>
      </c>
      <c r="F6" s="25">
        <v>3.4048</v>
      </c>
      <c r="G6" s="25">
        <v>2.5797</v>
      </c>
      <c r="H6" s="24">
        <v>1315</v>
      </c>
      <c r="I6" s="24">
        <v>0.22</v>
      </c>
      <c r="J6" s="79">
        <v>26636</v>
      </c>
      <c r="K6" s="24">
        <v>85</v>
      </c>
      <c r="L6" s="63">
        <v>93</v>
      </c>
    </row>
    <row r="7" spans="2:12" ht="12" customHeight="1">
      <c r="B7" s="72">
        <v>2</v>
      </c>
      <c r="D7" s="68">
        <v>2</v>
      </c>
      <c r="E7" s="24">
        <v>2.61</v>
      </c>
      <c r="F7" s="76">
        <v>0.67588</v>
      </c>
      <c r="G7" s="24">
        <v>4.8052</v>
      </c>
      <c r="H7" s="24">
        <v>1220</v>
      </c>
      <c r="I7" s="24">
        <v>0.53</v>
      </c>
      <c r="J7" s="79">
        <v>17653</v>
      </c>
      <c r="K7" s="24">
        <v>69</v>
      </c>
      <c r="L7" s="63">
        <v>80</v>
      </c>
    </row>
    <row r="8" spans="2:12" ht="12" customHeight="1">
      <c r="B8" s="72">
        <v>3</v>
      </c>
      <c r="D8" s="68">
        <v>2</v>
      </c>
      <c r="E8" s="24">
        <v>1.9597</v>
      </c>
      <c r="F8" s="76">
        <v>1.748</v>
      </c>
      <c r="G8" s="24">
        <v>4.4597</v>
      </c>
      <c r="H8" s="24">
        <v>1240</v>
      </c>
      <c r="I8" s="24">
        <v>0.36</v>
      </c>
      <c r="J8" s="79">
        <v>17554</v>
      </c>
      <c r="K8" s="24">
        <v>58</v>
      </c>
      <c r="L8" s="63">
        <v>88</v>
      </c>
    </row>
    <row r="9" spans="2:12" ht="12" customHeight="1">
      <c r="B9" s="72">
        <v>4</v>
      </c>
      <c r="D9" s="68">
        <v>2</v>
      </c>
      <c r="E9" s="24">
        <v>3.5793</v>
      </c>
      <c r="F9" s="76">
        <v>2.8067</v>
      </c>
      <c r="G9" s="24">
        <v>4.8588</v>
      </c>
      <c r="H9" s="24">
        <v>1176</v>
      </c>
      <c r="I9" s="24">
        <v>0.37</v>
      </c>
      <c r="J9" s="79">
        <v>23665</v>
      </c>
      <c r="K9" s="24">
        <v>95</v>
      </c>
      <c r="L9" s="63">
        <v>68</v>
      </c>
    </row>
    <row r="10" spans="2:12" ht="12" customHeight="1">
      <c r="B10" s="72">
        <v>5</v>
      </c>
      <c r="D10" s="68">
        <v>1</v>
      </c>
      <c r="E10" s="76">
        <v>0.49834</v>
      </c>
      <c r="F10" s="24">
        <v>2.79</v>
      </c>
      <c r="G10" s="24">
        <v>2.7929</v>
      </c>
      <c r="H10" s="24">
        <v>1300</v>
      </c>
      <c r="I10" s="24">
        <v>0.24</v>
      </c>
      <c r="J10" s="79">
        <v>25703</v>
      </c>
      <c r="K10" s="24">
        <v>78</v>
      </c>
      <c r="L10" s="63">
        <v>90</v>
      </c>
    </row>
    <row r="11" spans="2:12" ht="12" customHeight="1">
      <c r="B11" s="72">
        <v>6</v>
      </c>
      <c r="D11" s="68">
        <v>1</v>
      </c>
      <c r="E11" s="76">
        <v>0.47736</v>
      </c>
      <c r="F11" s="24">
        <v>2.721</v>
      </c>
      <c r="G11" s="24">
        <v>2.95</v>
      </c>
      <c r="H11" s="24">
        <v>1281</v>
      </c>
      <c r="I11" s="24">
        <v>0.24</v>
      </c>
      <c r="J11" s="79">
        <v>24201</v>
      </c>
      <c r="K11" s="24">
        <v>80</v>
      </c>
      <c r="L11" s="63">
        <v>90</v>
      </c>
    </row>
    <row r="12" spans="2:12" ht="12" customHeight="1">
      <c r="B12" s="72">
        <v>7</v>
      </c>
      <c r="D12" s="68">
        <v>2</v>
      </c>
      <c r="E12" s="24">
        <v>2.3635</v>
      </c>
      <c r="F12" s="76">
        <v>1.1804</v>
      </c>
      <c r="G12" s="24">
        <v>4.5148</v>
      </c>
      <c r="H12" s="24">
        <v>1255</v>
      </c>
      <c r="I12" s="24">
        <v>0.56</v>
      </c>
      <c r="J12" s="79">
        <v>18847</v>
      </c>
      <c r="K12" s="24">
        <v>70</v>
      </c>
      <c r="L12" s="63">
        <v>84</v>
      </c>
    </row>
    <row r="13" spans="2:12" ht="12" customHeight="1">
      <c r="B13" s="72">
        <v>8</v>
      </c>
      <c r="D13" s="68">
        <v>3</v>
      </c>
      <c r="E13" s="24">
        <v>5.7306</v>
      </c>
      <c r="F13" s="24">
        <v>6.4039</v>
      </c>
      <c r="G13" s="76">
        <v>3.3093</v>
      </c>
      <c r="H13" s="24">
        <v>1400</v>
      </c>
      <c r="I13" s="24">
        <v>0.31</v>
      </c>
      <c r="J13" s="79">
        <v>102262</v>
      </c>
      <c r="K13" s="24">
        <v>98</v>
      </c>
      <c r="L13" s="63">
        <v>75</v>
      </c>
    </row>
    <row r="14" spans="2:12" ht="12" customHeight="1">
      <c r="B14" s="72">
        <v>9</v>
      </c>
      <c r="D14" s="68">
        <v>2</v>
      </c>
      <c r="E14" s="24">
        <v>1.6586</v>
      </c>
      <c r="F14" s="76">
        <v>1.6162</v>
      </c>
      <c r="G14" s="24">
        <v>3.8003</v>
      </c>
      <c r="H14" s="24">
        <v>1300</v>
      </c>
      <c r="I14" s="24">
        <v>0.4</v>
      </c>
      <c r="J14" s="79">
        <v>15904</v>
      </c>
      <c r="K14" s="24">
        <v>75</v>
      </c>
      <c r="L14" s="63">
        <v>80</v>
      </c>
    </row>
    <row r="15" spans="2:12" ht="12" customHeight="1">
      <c r="B15" s="72">
        <v>10</v>
      </c>
      <c r="D15" s="68">
        <v>2</v>
      </c>
      <c r="E15" s="24">
        <v>3.8584</v>
      </c>
      <c r="F15" s="76">
        <v>1.7542</v>
      </c>
      <c r="G15" s="24">
        <v>5.4241</v>
      </c>
      <c r="H15" s="24">
        <v>1225</v>
      </c>
      <c r="I15" s="24">
        <v>0.64</v>
      </c>
      <c r="J15" s="79">
        <v>33607</v>
      </c>
      <c r="K15" s="24">
        <v>52</v>
      </c>
      <c r="L15" s="63">
        <v>77</v>
      </c>
    </row>
    <row r="16" spans="2:12" ht="12" customHeight="1">
      <c r="B16" s="72">
        <v>11</v>
      </c>
      <c r="D16" s="68">
        <v>2</v>
      </c>
      <c r="E16" s="24">
        <v>2.3192</v>
      </c>
      <c r="F16" s="76">
        <v>1.2695</v>
      </c>
      <c r="G16" s="24">
        <v>4.2147</v>
      </c>
      <c r="H16" s="24">
        <v>1260</v>
      </c>
      <c r="I16" s="24">
        <v>0.36</v>
      </c>
      <c r="J16" s="79">
        <v>20377</v>
      </c>
      <c r="K16" s="24">
        <v>68</v>
      </c>
      <c r="L16" s="63">
        <v>74</v>
      </c>
    </row>
    <row r="17" spans="2:12" ht="12" customHeight="1">
      <c r="B17" s="72">
        <v>12</v>
      </c>
      <c r="D17" s="68">
        <v>2</v>
      </c>
      <c r="E17" s="24">
        <v>2.9209</v>
      </c>
      <c r="F17" s="76">
        <v>1.4129</v>
      </c>
      <c r="G17" s="24">
        <v>5.222</v>
      </c>
      <c r="H17" s="24">
        <v>1200</v>
      </c>
      <c r="I17" s="24">
        <v>0.46</v>
      </c>
      <c r="J17" s="79">
        <v>18872</v>
      </c>
      <c r="K17" s="24">
        <v>52</v>
      </c>
      <c r="L17" s="63">
        <v>84</v>
      </c>
    </row>
    <row r="18" spans="2:12" ht="12" customHeight="1">
      <c r="B18" s="72">
        <v>13</v>
      </c>
      <c r="D18" s="68">
        <v>2</v>
      </c>
      <c r="E18" s="24">
        <v>1.7987</v>
      </c>
      <c r="F18" s="76">
        <v>1.3985</v>
      </c>
      <c r="G18" s="24">
        <v>4.2633</v>
      </c>
      <c r="H18" s="24">
        <v>1258</v>
      </c>
      <c r="I18" s="24">
        <v>0.38</v>
      </c>
      <c r="J18" s="79">
        <v>17520</v>
      </c>
      <c r="K18" s="24">
        <v>61</v>
      </c>
      <c r="L18" s="63">
        <v>85</v>
      </c>
    </row>
    <row r="19" spans="2:12" ht="12" customHeight="1">
      <c r="B19" s="72">
        <v>14</v>
      </c>
      <c r="D19" s="68">
        <v>1</v>
      </c>
      <c r="E19" s="76">
        <v>1.2903</v>
      </c>
      <c r="F19" s="24">
        <v>2.7327</v>
      </c>
      <c r="G19" s="24">
        <v>2.2301</v>
      </c>
      <c r="H19" s="24">
        <v>1268</v>
      </c>
      <c r="I19" s="24">
        <v>0.29</v>
      </c>
      <c r="J19" s="79">
        <v>45879</v>
      </c>
      <c r="K19" s="24">
        <v>78</v>
      </c>
      <c r="L19" s="63">
        <v>90</v>
      </c>
    </row>
    <row r="20" spans="2:12" ht="12" customHeight="1">
      <c r="B20" s="72">
        <v>15</v>
      </c>
      <c r="D20" s="68">
        <v>1</v>
      </c>
      <c r="E20" s="76">
        <v>1.1023</v>
      </c>
      <c r="F20" s="24">
        <v>2.3425</v>
      </c>
      <c r="G20" s="24">
        <v>2.3222</v>
      </c>
      <c r="H20" s="24">
        <v>1280</v>
      </c>
      <c r="I20" s="24">
        <v>0.3</v>
      </c>
      <c r="J20" s="79">
        <v>37137</v>
      </c>
      <c r="K20" s="24">
        <v>85</v>
      </c>
      <c r="L20" s="63">
        <v>83</v>
      </c>
    </row>
    <row r="21" spans="2:12" ht="12" customHeight="1">
      <c r="B21" s="72">
        <v>16</v>
      </c>
      <c r="D21" s="68">
        <v>1</v>
      </c>
      <c r="E21" s="76">
        <v>1.2348</v>
      </c>
      <c r="F21" s="24">
        <v>1.8889</v>
      </c>
      <c r="G21" s="24">
        <v>3.9103</v>
      </c>
      <c r="H21" s="24">
        <v>1230</v>
      </c>
      <c r="I21" s="24">
        <v>0.36</v>
      </c>
      <c r="J21" s="79">
        <v>17721</v>
      </c>
      <c r="K21" s="24">
        <v>77</v>
      </c>
      <c r="L21" s="63">
        <v>89</v>
      </c>
    </row>
    <row r="22" spans="2:12" ht="12" customHeight="1">
      <c r="B22" s="72">
        <v>17</v>
      </c>
      <c r="D22" s="68">
        <v>1</v>
      </c>
      <c r="E22" s="76">
        <v>1.3099</v>
      </c>
      <c r="F22" s="24">
        <v>3.4495</v>
      </c>
      <c r="G22" s="24">
        <v>1.7611</v>
      </c>
      <c r="H22" s="24">
        <v>1310</v>
      </c>
      <c r="I22" s="24">
        <v>0.25</v>
      </c>
      <c r="J22" s="79">
        <v>39504</v>
      </c>
      <c r="K22" s="24">
        <v>91</v>
      </c>
      <c r="L22" s="63">
        <v>91</v>
      </c>
    </row>
    <row r="23" spans="2:12" ht="12" customHeight="1">
      <c r="B23" s="72">
        <v>18</v>
      </c>
      <c r="D23" s="68">
        <v>1</v>
      </c>
      <c r="E23" s="76">
        <v>0.49322</v>
      </c>
      <c r="F23" s="24">
        <v>2.6049</v>
      </c>
      <c r="G23" s="24">
        <v>3.042</v>
      </c>
      <c r="H23" s="24">
        <v>1278</v>
      </c>
      <c r="I23" s="24">
        <v>0.24</v>
      </c>
      <c r="J23" s="79">
        <v>23115</v>
      </c>
      <c r="K23" s="24">
        <v>79</v>
      </c>
      <c r="L23" s="63">
        <v>89</v>
      </c>
    </row>
    <row r="24" spans="2:12" ht="12" customHeight="1">
      <c r="B24" s="72">
        <v>19</v>
      </c>
      <c r="D24" s="68">
        <v>2</v>
      </c>
      <c r="E24" s="24">
        <v>3.8051</v>
      </c>
      <c r="F24" s="76">
        <v>1.6987</v>
      </c>
      <c r="G24" s="24">
        <v>5.459</v>
      </c>
      <c r="H24" s="24">
        <v>1244</v>
      </c>
      <c r="I24" s="24">
        <v>0.67</v>
      </c>
      <c r="J24" s="79">
        <v>22301</v>
      </c>
      <c r="K24" s="24">
        <v>65</v>
      </c>
      <c r="L24" s="63">
        <v>73</v>
      </c>
    </row>
    <row r="25" spans="2:12" ht="12" customHeight="1">
      <c r="B25" s="72">
        <v>20</v>
      </c>
      <c r="D25" s="68">
        <v>2</v>
      </c>
      <c r="E25" s="24">
        <v>2.6045</v>
      </c>
      <c r="F25" s="76">
        <v>1.6376</v>
      </c>
      <c r="G25" s="24">
        <v>4.8908</v>
      </c>
      <c r="H25" s="24">
        <v>1215</v>
      </c>
      <c r="I25" s="24">
        <v>0.38</v>
      </c>
      <c r="J25" s="79">
        <v>20722</v>
      </c>
      <c r="K25" s="24">
        <v>51</v>
      </c>
      <c r="L25" s="63">
        <v>85</v>
      </c>
    </row>
    <row r="26" spans="2:12" ht="12" customHeight="1">
      <c r="B26" s="72">
        <v>21</v>
      </c>
      <c r="D26" s="68">
        <v>3</v>
      </c>
      <c r="E26" s="24">
        <v>2.1943</v>
      </c>
      <c r="F26" s="24">
        <v>4.2507</v>
      </c>
      <c r="G26" s="76">
        <v>1.0718</v>
      </c>
      <c r="H26" s="24">
        <v>1370</v>
      </c>
      <c r="I26" s="24">
        <v>0.18</v>
      </c>
      <c r="J26" s="79">
        <v>46918</v>
      </c>
      <c r="K26" s="24">
        <v>90</v>
      </c>
      <c r="L26" s="63">
        <v>90</v>
      </c>
    </row>
    <row r="27" spans="2:12" ht="12" customHeight="1">
      <c r="B27" s="72">
        <v>22</v>
      </c>
      <c r="D27" s="68">
        <v>1</v>
      </c>
      <c r="E27" s="76">
        <v>0.95348</v>
      </c>
      <c r="F27" s="24">
        <v>1.8405</v>
      </c>
      <c r="G27" s="24">
        <v>3.556</v>
      </c>
      <c r="H27" s="24">
        <v>1285</v>
      </c>
      <c r="I27" s="24">
        <v>0.35</v>
      </c>
      <c r="J27" s="79">
        <v>19418</v>
      </c>
      <c r="K27" s="24">
        <v>71</v>
      </c>
      <c r="L27" s="63">
        <v>87</v>
      </c>
    </row>
    <row r="28" spans="2:12" ht="12" customHeight="1">
      <c r="B28" s="72">
        <v>23</v>
      </c>
      <c r="D28" s="68">
        <v>2</v>
      </c>
      <c r="E28" s="24">
        <v>2.0605</v>
      </c>
      <c r="F28" s="76">
        <v>1.9927</v>
      </c>
      <c r="G28" s="24">
        <v>3.067</v>
      </c>
      <c r="H28" s="24">
        <v>1290</v>
      </c>
      <c r="I28" s="24">
        <v>0.48</v>
      </c>
      <c r="J28" s="79">
        <v>45460</v>
      </c>
      <c r="K28" s="24">
        <v>69</v>
      </c>
      <c r="L28" s="63">
        <v>86</v>
      </c>
    </row>
    <row r="29" spans="2:12" ht="12" customHeight="1">
      <c r="B29" s="72">
        <v>24</v>
      </c>
      <c r="D29" s="68">
        <v>1</v>
      </c>
      <c r="E29" s="76">
        <v>1.3357</v>
      </c>
      <c r="F29" s="24">
        <v>2.538</v>
      </c>
      <c r="G29" s="24">
        <v>3.6654</v>
      </c>
      <c r="H29" s="24">
        <v>1255</v>
      </c>
      <c r="I29" s="24">
        <v>0.25</v>
      </c>
      <c r="J29" s="79">
        <v>24718</v>
      </c>
      <c r="K29" s="24">
        <v>65</v>
      </c>
      <c r="L29" s="63">
        <v>92</v>
      </c>
    </row>
    <row r="30" spans="2:12" ht="12" customHeight="1">
      <c r="B30" s="72">
        <v>25</v>
      </c>
      <c r="D30" s="68">
        <v>3</v>
      </c>
      <c r="E30" s="24">
        <v>2.5492</v>
      </c>
      <c r="F30" s="24">
        <v>4.0296</v>
      </c>
      <c r="G30" s="76">
        <v>0.73344</v>
      </c>
      <c r="H30" s="24">
        <v>1357</v>
      </c>
      <c r="I30" s="24">
        <v>0.3</v>
      </c>
      <c r="J30" s="79">
        <v>56766</v>
      </c>
      <c r="K30" s="24">
        <v>95</v>
      </c>
      <c r="L30" s="63">
        <v>86</v>
      </c>
    </row>
    <row r="31" spans="2:12" ht="12" customHeight="1">
      <c r="B31" s="72">
        <v>26</v>
      </c>
      <c r="D31" s="68">
        <v>2</v>
      </c>
      <c r="E31" s="24">
        <v>3.7869</v>
      </c>
      <c r="F31" s="76">
        <v>1.9047</v>
      </c>
      <c r="G31" s="24">
        <v>5.7984</v>
      </c>
      <c r="H31" s="24">
        <v>1200</v>
      </c>
      <c r="I31" s="24">
        <v>0.61</v>
      </c>
      <c r="J31" s="79">
        <v>23358</v>
      </c>
      <c r="K31" s="24">
        <v>47</v>
      </c>
      <c r="L31" s="63">
        <v>83</v>
      </c>
    </row>
    <row r="32" spans="2:12" ht="12" customHeight="1">
      <c r="B32" s="72">
        <v>27</v>
      </c>
      <c r="D32" s="68">
        <v>2</v>
      </c>
      <c r="E32" s="24">
        <v>1.8831</v>
      </c>
      <c r="F32" s="76">
        <v>0.94841</v>
      </c>
      <c r="G32" s="24">
        <v>3.8224</v>
      </c>
      <c r="H32" s="24">
        <v>1230</v>
      </c>
      <c r="I32" s="24">
        <v>0.47</v>
      </c>
      <c r="J32" s="79">
        <v>28851</v>
      </c>
      <c r="K32" s="24">
        <v>77</v>
      </c>
      <c r="L32" s="63">
        <v>82</v>
      </c>
    </row>
    <row r="33" spans="2:12" ht="12" customHeight="1">
      <c r="B33" s="72">
        <v>28</v>
      </c>
      <c r="D33" s="68">
        <v>2</v>
      </c>
      <c r="E33" s="24">
        <v>2.8055</v>
      </c>
      <c r="F33" s="76">
        <v>0.68125</v>
      </c>
      <c r="G33" s="24">
        <v>4.6873</v>
      </c>
      <c r="H33" s="24">
        <v>1247</v>
      </c>
      <c r="I33" s="24">
        <v>0.54</v>
      </c>
      <c r="J33" s="79">
        <v>23591</v>
      </c>
      <c r="K33" s="24">
        <v>64</v>
      </c>
      <c r="L33" s="63">
        <v>77</v>
      </c>
    </row>
    <row r="34" spans="2:12" ht="12" customHeight="1">
      <c r="B34" s="72">
        <v>29</v>
      </c>
      <c r="D34" s="68">
        <v>2</v>
      </c>
      <c r="E34" s="24">
        <v>3.8477</v>
      </c>
      <c r="F34" s="76">
        <v>1.5955</v>
      </c>
      <c r="G34" s="24">
        <v>5.8124</v>
      </c>
      <c r="H34" s="24">
        <v>1170</v>
      </c>
      <c r="I34" s="24">
        <v>0.49</v>
      </c>
      <c r="J34" s="79">
        <v>20192</v>
      </c>
      <c r="K34" s="24">
        <v>54</v>
      </c>
      <c r="L34" s="63">
        <v>72</v>
      </c>
    </row>
    <row r="35" spans="2:12" ht="12" customHeight="1">
      <c r="B35" s="72">
        <v>30</v>
      </c>
      <c r="D35" s="68">
        <v>1</v>
      </c>
      <c r="E35" s="76">
        <v>1.3266</v>
      </c>
      <c r="F35" s="24">
        <v>2.1303</v>
      </c>
      <c r="G35" s="24">
        <v>2.8915</v>
      </c>
      <c r="H35" s="24">
        <v>1320</v>
      </c>
      <c r="I35" s="24">
        <v>0.33</v>
      </c>
      <c r="J35" s="79">
        <v>26668</v>
      </c>
      <c r="K35" s="24">
        <v>79</v>
      </c>
      <c r="L35" s="63">
        <v>80</v>
      </c>
    </row>
    <row r="36" spans="2:12" ht="12" customHeight="1">
      <c r="B36" s="72">
        <v>31</v>
      </c>
      <c r="D36" s="68">
        <v>3</v>
      </c>
      <c r="E36" s="24">
        <v>2.0741</v>
      </c>
      <c r="F36" s="24">
        <v>4.2142</v>
      </c>
      <c r="G36" s="76">
        <v>1.2963</v>
      </c>
      <c r="H36" s="24">
        <v>1340</v>
      </c>
      <c r="I36" s="24">
        <v>0.17</v>
      </c>
      <c r="J36" s="79">
        <v>48123</v>
      </c>
      <c r="K36" s="24">
        <v>89</v>
      </c>
      <c r="L36" s="63">
        <v>93</v>
      </c>
    </row>
    <row r="37" spans="2:12" ht="12" customHeight="1">
      <c r="B37" s="72">
        <v>32</v>
      </c>
      <c r="D37" s="68">
        <v>1</v>
      </c>
      <c r="E37" s="76">
        <v>0.85598</v>
      </c>
      <c r="F37" s="24">
        <v>3.0766</v>
      </c>
      <c r="G37" s="24">
        <v>2.413</v>
      </c>
      <c r="H37" s="24">
        <v>1327</v>
      </c>
      <c r="I37" s="24">
        <v>0.24</v>
      </c>
      <c r="J37" s="79">
        <v>26730</v>
      </c>
      <c r="K37" s="24">
        <v>85</v>
      </c>
      <c r="L37" s="63">
        <v>88</v>
      </c>
    </row>
    <row r="38" spans="2:12" ht="12" customHeight="1">
      <c r="B38" s="72">
        <v>33</v>
      </c>
      <c r="D38" s="68">
        <v>2</v>
      </c>
      <c r="E38" s="24">
        <v>2.8088</v>
      </c>
      <c r="F38" s="76">
        <v>1.4152</v>
      </c>
      <c r="G38" s="24">
        <v>4.9119</v>
      </c>
      <c r="H38" s="24">
        <v>1195</v>
      </c>
      <c r="I38" s="24">
        <v>0.57</v>
      </c>
      <c r="J38" s="79">
        <v>25271</v>
      </c>
      <c r="K38" s="24">
        <v>65</v>
      </c>
      <c r="L38" s="63">
        <v>87</v>
      </c>
    </row>
    <row r="39" spans="2:12" ht="12" customHeight="1">
      <c r="B39" s="72">
        <v>34</v>
      </c>
      <c r="D39" s="68">
        <v>3</v>
      </c>
      <c r="E39" s="24">
        <v>2.9256</v>
      </c>
      <c r="F39" s="24">
        <v>4.6525</v>
      </c>
      <c r="G39" s="76">
        <v>0.33663</v>
      </c>
      <c r="H39" s="24">
        <v>1370</v>
      </c>
      <c r="I39" s="24">
        <v>0.18</v>
      </c>
      <c r="J39" s="79">
        <v>61921</v>
      </c>
      <c r="K39" s="24">
        <v>92</v>
      </c>
      <c r="L39" s="63">
        <v>88</v>
      </c>
    </row>
    <row r="40" spans="2:12" ht="12" customHeight="1">
      <c r="B40" s="72">
        <v>35</v>
      </c>
      <c r="D40" s="68">
        <v>1</v>
      </c>
      <c r="E40" s="76">
        <v>0.55944</v>
      </c>
      <c r="F40" s="24">
        <v>2.7338</v>
      </c>
      <c r="G40" s="24">
        <v>2.6174</v>
      </c>
      <c r="H40" s="24">
        <v>1310</v>
      </c>
      <c r="I40" s="24">
        <v>0.24</v>
      </c>
      <c r="J40" s="79">
        <v>27487</v>
      </c>
      <c r="K40" s="24">
        <v>78</v>
      </c>
      <c r="L40" s="63">
        <v>88</v>
      </c>
    </row>
    <row r="41" spans="2:12" ht="12" customHeight="1">
      <c r="B41" s="72">
        <v>36</v>
      </c>
      <c r="D41" s="68">
        <v>2</v>
      </c>
      <c r="E41" s="24">
        <v>3.2688</v>
      </c>
      <c r="F41" s="76">
        <v>1.1394</v>
      </c>
      <c r="G41" s="24">
        <v>5.1843</v>
      </c>
      <c r="H41" s="24">
        <v>1195</v>
      </c>
      <c r="I41" s="24">
        <v>0.6</v>
      </c>
      <c r="J41" s="79">
        <v>21853</v>
      </c>
      <c r="K41" s="24">
        <v>71</v>
      </c>
      <c r="L41" s="63">
        <v>77</v>
      </c>
    </row>
    <row r="42" spans="2:12" ht="12" customHeight="1">
      <c r="B42" s="72">
        <v>37</v>
      </c>
      <c r="D42" s="68">
        <v>2</v>
      </c>
      <c r="E42" s="24">
        <v>2.6071</v>
      </c>
      <c r="F42" s="76">
        <v>1.8179</v>
      </c>
      <c r="G42" s="24">
        <v>3.457</v>
      </c>
      <c r="H42" s="24">
        <v>1300</v>
      </c>
      <c r="I42" s="24">
        <v>0.45</v>
      </c>
      <c r="J42" s="79">
        <v>38937</v>
      </c>
      <c r="K42" s="24">
        <v>74</v>
      </c>
      <c r="L42" s="63">
        <v>73</v>
      </c>
    </row>
    <row r="43" spans="2:12" ht="12" customHeight="1">
      <c r="B43" s="72">
        <v>38</v>
      </c>
      <c r="D43" s="68">
        <v>2</v>
      </c>
      <c r="E43" s="24">
        <v>4.2444</v>
      </c>
      <c r="F43" s="76">
        <v>2.0503</v>
      </c>
      <c r="G43" s="24">
        <v>5.7511</v>
      </c>
      <c r="H43" s="24">
        <v>1155</v>
      </c>
      <c r="I43" s="24">
        <v>0.56</v>
      </c>
      <c r="J43" s="79">
        <v>38597</v>
      </c>
      <c r="K43" s="24">
        <v>52</v>
      </c>
      <c r="L43" s="63">
        <v>73</v>
      </c>
    </row>
    <row r="44" spans="2:12" ht="12" customHeight="1">
      <c r="B44" s="72">
        <v>39</v>
      </c>
      <c r="D44" s="68">
        <v>1</v>
      </c>
      <c r="E44" s="76">
        <v>1.1452</v>
      </c>
      <c r="F44" s="24">
        <v>2.1333</v>
      </c>
      <c r="G44" s="24">
        <v>2.8388</v>
      </c>
      <c r="H44" s="24">
        <v>1280</v>
      </c>
      <c r="I44" s="24">
        <v>0.41</v>
      </c>
      <c r="J44" s="79">
        <v>30882</v>
      </c>
      <c r="K44" s="24">
        <v>87</v>
      </c>
      <c r="L44" s="63">
        <v>86</v>
      </c>
    </row>
    <row r="45" spans="2:12" ht="12" customHeight="1">
      <c r="B45" s="72">
        <v>40</v>
      </c>
      <c r="D45" s="68">
        <v>1</v>
      </c>
      <c r="E45" s="76">
        <v>1.3754</v>
      </c>
      <c r="F45" s="24">
        <v>1.7296</v>
      </c>
      <c r="G45" s="24">
        <v>3.9613</v>
      </c>
      <c r="H45" s="24">
        <v>1218</v>
      </c>
      <c r="I45" s="24">
        <v>0.37</v>
      </c>
      <c r="J45" s="79">
        <v>19365</v>
      </c>
      <c r="K45" s="24">
        <v>77</v>
      </c>
      <c r="L45" s="63">
        <v>88</v>
      </c>
    </row>
    <row r="46" spans="2:12" ht="12" customHeight="1">
      <c r="B46" s="72">
        <v>41</v>
      </c>
      <c r="D46" s="68">
        <v>2</v>
      </c>
      <c r="E46" s="24">
        <v>4.7099</v>
      </c>
      <c r="F46" s="76">
        <v>3.5346</v>
      </c>
      <c r="G46" s="24">
        <v>5.7823</v>
      </c>
      <c r="H46" s="24">
        <v>1142</v>
      </c>
      <c r="I46" s="24">
        <v>0.43</v>
      </c>
      <c r="J46" s="79">
        <v>26859</v>
      </c>
      <c r="K46" s="24">
        <v>96</v>
      </c>
      <c r="L46" s="63">
        <v>61</v>
      </c>
    </row>
    <row r="47" spans="2:12" ht="12" customHeight="1">
      <c r="B47" s="72">
        <v>42</v>
      </c>
      <c r="D47" s="68">
        <v>2</v>
      </c>
      <c r="E47" s="24">
        <v>3.6192</v>
      </c>
      <c r="F47" s="76">
        <v>2.6222</v>
      </c>
      <c r="G47" s="24">
        <v>5.4232</v>
      </c>
      <c r="H47" s="24">
        <v>1109</v>
      </c>
      <c r="I47" s="24">
        <v>0.32</v>
      </c>
      <c r="J47" s="79">
        <v>19684</v>
      </c>
      <c r="K47" s="24">
        <v>82</v>
      </c>
      <c r="L47" s="63">
        <v>73</v>
      </c>
    </row>
    <row r="48" spans="2:12" ht="12" customHeight="1">
      <c r="B48" s="72">
        <v>43</v>
      </c>
      <c r="D48" s="68">
        <v>2</v>
      </c>
      <c r="E48" s="24">
        <v>2.3758</v>
      </c>
      <c r="F48" s="76">
        <v>1.6655</v>
      </c>
      <c r="G48" s="24">
        <v>4.4858</v>
      </c>
      <c r="H48" s="24">
        <v>1287</v>
      </c>
      <c r="I48" s="24">
        <v>0.43</v>
      </c>
      <c r="J48" s="79">
        <v>20179</v>
      </c>
      <c r="K48" s="24">
        <v>53</v>
      </c>
      <c r="L48" s="63">
        <v>84</v>
      </c>
    </row>
    <row r="49" spans="2:12" ht="12" customHeight="1">
      <c r="B49" s="72">
        <v>44</v>
      </c>
      <c r="D49" s="68">
        <v>2</v>
      </c>
      <c r="E49" s="24">
        <v>2.936</v>
      </c>
      <c r="F49" s="76">
        <v>1.2034</v>
      </c>
      <c r="G49" s="24">
        <v>4.2172</v>
      </c>
      <c r="H49" s="24">
        <v>1225</v>
      </c>
      <c r="I49" s="24">
        <v>0.54</v>
      </c>
      <c r="J49" s="79">
        <v>39883</v>
      </c>
      <c r="K49" s="24">
        <v>71</v>
      </c>
      <c r="L49" s="63">
        <v>76</v>
      </c>
    </row>
    <row r="50" spans="2:12" ht="12" customHeight="1">
      <c r="B50" s="72">
        <v>45</v>
      </c>
      <c r="D50" s="68">
        <v>2</v>
      </c>
      <c r="E50" s="24">
        <v>2.2636</v>
      </c>
      <c r="F50" s="76">
        <v>1.5424</v>
      </c>
      <c r="G50" s="24">
        <v>4.456</v>
      </c>
      <c r="H50" s="24">
        <v>1234</v>
      </c>
      <c r="I50" s="24">
        <v>0.29</v>
      </c>
      <c r="J50" s="79">
        <v>17998</v>
      </c>
      <c r="K50" s="24">
        <v>61</v>
      </c>
      <c r="L50" s="63">
        <v>78</v>
      </c>
    </row>
    <row r="51" spans="2:12" ht="12" customHeight="1">
      <c r="B51" s="72">
        <v>46</v>
      </c>
      <c r="D51" s="68">
        <v>2</v>
      </c>
      <c r="E51" s="24">
        <v>1.6781</v>
      </c>
      <c r="F51" s="76">
        <v>1.3099</v>
      </c>
      <c r="G51" s="24">
        <v>3.7205</v>
      </c>
      <c r="H51" s="24">
        <v>1250</v>
      </c>
      <c r="I51" s="24">
        <v>0.49</v>
      </c>
      <c r="J51" s="79">
        <v>27879</v>
      </c>
      <c r="K51" s="24">
        <v>76</v>
      </c>
      <c r="L51" s="63">
        <v>86</v>
      </c>
    </row>
    <row r="52" spans="2:12" ht="12" customHeight="1">
      <c r="B52" s="72">
        <v>47</v>
      </c>
      <c r="D52" s="68">
        <v>1</v>
      </c>
      <c r="E52" s="76">
        <v>0.86602</v>
      </c>
      <c r="F52" s="24">
        <v>2.2738</v>
      </c>
      <c r="G52" s="24">
        <v>3.4677</v>
      </c>
      <c r="H52" s="24">
        <v>1290</v>
      </c>
      <c r="I52" s="24">
        <v>0.35</v>
      </c>
      <c r="J52" s="79">
        <v>19948</v>
      </c>
      <c r="K52" s="24">
        <v>73</v>
      </c>
      <c r="L52" s="63">
        <v>91</v>
      </c>
    </row>
    <row r="53" spans="2:12" ht="12" customHeight="1">
      <c r="B53" s="72">
        <v>48</v>
      </c>
      <c r="D53" s="68">
        <v>1</v>
      </c>
      <c r="E53" s="76">
        <v>1.1108</v>
      </c>
      <c r="F53" s="24">
        <v>3.3697</v>
      </c>
      <c r="G53" s="24">
        <v>2.6894</v>
      </c>
      <c r="H53" s="24">
        <v>1336</v>
      </c>
      <c r="I53" s="24">
        <v>0.28</v>
      </c>
      <c r="J53" s="79">
        <v>23772</v>
      </c>
      <c r="K53" s="24">
        <v>86</v>
      </c>
      <c r="L53" s="63">
        <v>93</v>
      </c>
    </row>
    <row r="54" spans="2:12" ht="12" customHeight="1">
      <c r="B54" s="73">
        <v>49</v>
      </c>
      <c r="D54" s="70">
        <v>3</v>
      </c>
      <c r="E54" s="61">
        <v>2.3067</v>
      </c>
      <c r="F54" s="61">
        <v>4.349</v>
      </c>
      <c r="G54" s="78">
        <v>1.0198</v>
      </c>
      <c r="H54" s="61">
        <v>1350</v>
      </c>
      <c r="I54" s="61">
        <v>0.19</v>
      </c>
      <c r="J54" s="80">
        <v>52468</v>
      </c>
      <c r="K54" s="61">
        <v>90</v>
      </c>
      <c r="L54" s="64">
        <v>93</v>
      </c>
    </row>
  </sheetData>
  <sheetProtection/>
  <mergeCells count="3">
    <mergeCell ref="M1:O1"/>
    <mergeCell ref="J3:K3"/>
    <mergeCell ref="B3:H3"/>
  </mergeCells>
  <hyperlinks>
    <hyperlink ref="J3:K3" location="'KM_Output1'!A1" tooltip="Goto Navigator" display="'KM_Output1'!A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strawbla</dc:creator>
  <cp:keywords/>
  <dc:description/>
  <cp:lastModifiedBy>R. Andrews</cp:lastModifiedBy>
  <dcterms:created xsi:type="dcterms:W3CDTF">2002-02-03T18:32:40Z</dcterms:created>
  <dcterms:modified xsi:type="dcterms:W3CDTF">2012-10-29T18:49:04Z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