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25" windowWidth="26880" windowHeight="12090" activeTab="0"/>
  </bookViews>
  <sheets>
    <sheet name="Missing Data" sheetId="1" r:id="rId1"/>
    <sheet name="HBAT w missing" sheetId="2" r:id="rId2"/>
    <sheet name="Complete only vs. " sheetId="3" r:id="rId3"/>
    <sheet name="Transform " sheetId="4" r:id="rId4"/>
    <sheet name="Missing vs not " sheetId="5" r:id="rId5"/>
    <sheet name="Correlations" sheetId="6" r:id="rId6"/>
    <sheet name="Descriptives" sheetId="7" r:id="rId7"/>
    <sheet name="SPSS missing" sheetId="8" r:id="rId8"/>
    <sheet name="JMP missing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<sst xmlns="http://schemas.openxmlformats.org/spreadsheetml/2006/main" count="757" uniqueCount="155">
  <si>
    <t>Case Summaries</t>
  </si>
  <si>
    <t xml:space="preserve"> 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</si>
  <si>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</si>
  <si>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</si>
  <si>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</si>
  <si>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</si>
  <si>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</si>
  <si>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</si>
  <si>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</si>
  <si>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</si>
  <si>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</si>
  <si>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</si>
  <si>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</si>
  <si>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</si>
  <si>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</si>
  <si>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</si>
  <si>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</si>
  <si>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</si>
  <si>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</si>
  <si>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</si>
  <si>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</si>
  <si>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</si>
  <si>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</si>
  <si>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</si>
  <si>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</si>
  <si>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</si>
  <si>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</si>
  <si>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</si>
  <si>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</si>
  <si>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</si>
  <si>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</si>
  <si>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</si>
  <si>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</si>
  <si>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</si>
  <si>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</si>
  <si>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</si>
  <si>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</si>
  <si>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</si>
  <si>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</si>
  <si>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</si>
  <si>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</si>
  <si>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</si>
  <si>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</si>
  <si>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</si>
  <si>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</si>
  <si>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</si>
  <si>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</si>
  <si>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</si>
  <si>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</si>
  <si>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</si>
  <si>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</si>
  <si>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</si>
  <si>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</si>
  <si>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</si>
  <si>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</si>
  <si>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</si>
  <si>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</si>
  <si>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</si>
  <si>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</si>
  <si>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</si>
  <si>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</si>
  <si>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</si>
  <si>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</si>
  <si>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</si>
  <si>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</si>
  <si>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</si>
  <si>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</si>
  <si>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</si>
  <si>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</si>
  <si>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</si>
  <si>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</si>
  <si>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</si>
  <si>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</si>
  <si>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</si>
  <si>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</si>
  <si>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</si>
  <si>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</si>
  <si>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</si>
  <si>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</si>
  <si>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</si>
  <si>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</si>
  <si>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</si>
  <si>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</si>
  <si>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</si>
  <si>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</si>
  <si>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</si>
  <si>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Total</t>
  </si>
  <si>
    <t>N</t>
  </si>
  <si>
    <t>Minimum</t>
  </si>
  <si>
    <t>Maximum</t>
  </si>
  <si>
    <t>Mean</t>
  </si>
  <si>
    <t>Median</t>
  </si>
  <si>
    <t>Std. Deviation</t>
  </si>
  <si>
    <t>Skewness</t>
  </si>
  <si>
    <t>Std. Error of Skewness</t>
  </si>
  <si>
    <t>Kurtosis</t>
  </si>
  <si>
    <t>Std. Error of Kurtosis</t>
  </si>
  <si>
    <t>Case_#</t>
  </si>
  <si>
    <t>Descriptives</t>
  </si>
  <si>
    <t>Case has at least one Missing Value</t>
  </si>
  <si>
    <t>Statistic</t>
  </si>
  <si>
    <t>Std. Error</t>
  </si>
  <si>
    <t>.00</t>
  </si>
  <si>
    <t>95% Confidence Interval for Mean</t>
  </si>
  <si>
    <t>Lower Bound</t>
  </si>
  <si>
    <t>Upper Bound</t>
  </si>
  <si>
    <t>5% Trimmed Mean</t>
  </si>
  <si>
    <t>Variance</t>
  </si>
  <si>
    <t>Range</t>
  </si>
  <si>
    <t>Interquartile Range</t>
  </si>
  <si>
    <t>1.00</t>
  </si>
  <si>
    <t/>
  </si>
  <si>
    <t xml:space="preserve">Difference </t>
  </si>
  <si>
    <t xml:space="preserve">None Missing </t>
  </si>
  <si>
    <t>One or more Missing</t>
  </si>
  <si>
    <t># Values</t>
  </si>
  <si>
    <t># Missing</t>
  </si>
  <si>
    <t>Phenomenon</t>
  </si>
  <si>
    <t>Frame</t>
  </si>
  <si>
    <r>
      <t>==</t>
    </r>
    <r>
      <rPr>
        <b/>
        <sz val="14"/>
        <color indexed="12"/>
        <rFont val="Arial"/>
        <family val="2"/>
      </rPr>
      <t>&gt;</t>
    </r>
  </si>
  <si>
    <t>Sample Information</t>
  </si>
  <si>
    <t>(Data)</t>
  </si>
  <si>
    <r>
      <t>Coverage Error</t>
    </r>
    <r>
      <rPr>
        <sz val="8"/>
        <color indexed="61"/>
        <rFont val="Arial"/>
        <family val="2"/>
      </rPr>
      <t xml:space="preserve"> = error due to the difference between frame and phenomenon, Levine pg. 226 4th ed.</t>
    </r>
  </si>
  <si>
    <t>PARAMETERS</t>
  </si>
  <si>
    <r>
      <t>&lt;</t>
    </r>
    <r>
      <rPr>
        <b/>
        <sz val="12"/>
        <color indexed="17"/>
        <rFont val="Arial"/>
        <family val="2"/>
      </rPr>
      <t>==</t>
    </r>
  </si>
  <si>
    <t>STATISTICS</t>
  </si>
  <si>
    <t xml:space="preserve">= </t>
  </si>
  <si>
    <t>?</t>
  </si>
  <si>
    <t>Transform &gt; Count Values within cases</t>
  </si>
  <si>
    <t>Transform &gt; Recode into Different Values</t>
  </si>
  <si>
    <r>
      <t xml:space="preserve">to create </t>
    </r>
    <r>
      <rPr>
        <b/>
        <sz val="18"/>
        <color indexed="8"/>
        <rFont val="Times New Roman"/>
        <family val="1"/>
      </rPr>
      <t>Num_Missing</t>
    </r>
  </si>
  <si>
    <r>
      <t>to create</t>
    </r>
    <r>
      <rPr>
        <b/>
        <sz val="18"/>
        <color indexed="8"/>
        <rFont val="Times New Roman"/>
        <family val="1"/>
      </rPr>
      <t xml:space="preserve"> Has_Missing</t>
    </r>
  </si>
  <si>
    <r>
      <t xml:space="preserve">Created two new Variables  </t>
    </r>
    <r>
      <rPr>
        <b/>
        <sz val="18"/>
        <color indexed="8"/>
        <rFont val="Times New Roman"/>
        <family val="1"/>
      </rPr>
      <t>Num_Missing</t>
    </r>
    <r>
      <rPr>
        <sz val="18"/>
        <color indexed="8"/>
        <rFont val="Times New Roman"/>
        <family val="2"/>
      </rPr>
      <t xml:space="preserve"> then </t>
    </r>
    <r>
      <rPr>
        <b/>
        <sz val="18"/>
        <color indexed="8"/>
        <rFont val="Times New Roman"/>
        <family val="1"/>
      </rPr>
      <t>Has_Missing</t>
    </r>
  </si>
  <si>
    <t>Sort Data by Num_Missing</t>
  </si>
  <si>
    <t>Data &gt; Sort Cases</t>
  </si>
  <si>
    <t>Analyze &gt; Descriptive Statistics &gt; Explore</t>
  </si>
  <si>
    <t>Case Processing Summary</t>
  </si>
  <si>
    <t>Cases</t>
  </si>
  <si>
    <t>Valid</t>
  </si>
  <si>
    <t>Missing</t>
  </si>
  <si>
    <t>Percent</t>
  </si>
  <si>
    <t>Correlations</t>
  </si>
  <si>
    <t>Pearson Correlation</t>
  </si>
  <si>
    <t>Sig. (2-tailed)</t>
  </si>
  <si>
    <t>Analyze &gt; Correlations &gt; Bivariate</t>
  </si>
  <si>
    <t>% missing</t>
  </si>
  <si>
    <t>RV1</t>
  </si>
  <si>
    <t>Descriptive Statistics</t>
  </si>
  <si>
    <t>Valid N (listwise)</t>
  </si>
  <si>
    <t>Variable RV1</t>
  </si>
  <si>
    <t>Missing 0/1</t>
  </si>
  <si>
    <t>SPSS:  Analyze &gt; Reports &gt; Case Summaries</t>
  </si>
  <si>
    <t>SPSS Options</t>
  </si>
  <si>
    <t>SPSS:  Analyze &gt; Correlate &gt; Bivariate</t>
  </si>
  <si>
    <t>SPSS:  Analyze &gt; Dimension Reduction &gt; Factor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</si>
</sst>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.0"/>
    <numFmt numFmtId="165" formatCode="###0"/>
    <numFmt numFmtId="166" formatCode="####.000"/>
    <numFmt numFmtId="167" formatCode="####.00"/>
    <numFmt numFmtId="168" formatCode="####.0000"/>
    <numFmt numFmtId="169" formatCode="0.000"/>
    <numFmt numFmtId="170" formatCode="0.0000000000000000"/>
    <numFmt numFmtId="171" formatCode="0.0"/>
    <numFmt numFmtId="172" formatCode="0.0%"/>
    <numFmt numFmtId="173" formatCode="####.00000"/>
  </numFmts>
  <fonts count="7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8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12"/>
      <name val="Times New Roman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40"/>
      <name val="Times New Roman"/>
      <family val="1"/>
    </font>
    <font>
      <b/>
      <sz val="18"/>
      <color indexed="40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6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FF"/>
      <name val="Times New Roman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4"/>
      <color rgb="FFFF0000"/>
      <name val="Arial"/>
      <family val="2"/>
    </font>
    <font>
      <sz val="18"/>
      <color theme="1"/>
      <name val="Times New Roman"/>
      <family val="2"/>
    </font>
    <font>
      <b/>
      <sz val="16"/>
      <color rgb="FF00B0F0"/>
      <name val="Times New Roman"/>
      <family val="1"/>
    </font>
    <font>
      <b/>
      <sz val="18"/>
      <color rgb="FF00B0F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8"/>
      </top>
      <bottom style="double"/>
    </border>
    <border>
      <left style="thin">
        <color indexed="8"/>
      </left>
      <right>
        <color indexed="8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/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2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uble"/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8"/>
      </right>
      <top style="thin">
        <color indexed="8"/>
      </top>
      <bottom>
        <color indexed="9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9">
      <alignment/>
      <protection/>
    </xf>
    <xf numFmtId="0" fontId="4" fillId="0" borderId="10" xfId="59" applyFont="1" applyBorder="1" applyAlignment="1">
      <alignment horizontal="center" wrapText="1"/>
      <protection/>
    </xf>
    <xf numFmtId="0" fontId="4" fillId="0" borderId="11" xfId="59" applyFont="1" applyBorder="1" applyAlignment="1">
      <alignment horizontal="center" wrapText="1"/>
      <protection/>
    </xf>
    <xf numFmtId="0" fontId="4" fillId="0" borderId="12" xfId="59" applyFont="1" applyBorder="1" applyAlignment="1">
      <alignment horizontal="center" wrapText="1"/>
      <protection/>
    </xf>
    <xf numFmtId="0" fontId="4" fillId="0" borderId="13" xfId="59" applyFont="1" applyBorder="1" applyAlignment="1">
      <alignment horizontal="left" vertical="top"/>
      <protection/>
    </xf>
    <xf numFmtId="0" fontId="4" fillId="0" borderId="14" xfId="59" applyFont="1" applyBorder="1" applyAlignment="1">
      <alignment horizontal="left" vertical="top"/>
      <protection/>
    </xf>
    <xf numFmtId="0" fontId="2" fillId="0" borderId="15" xfId="60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0" fontId="4" fillId="0" borderId="11" xfId="60" applyFont="1" applyBorder="1" applyAlignment="1">
      <alignment horizontal="center" wrapText="1"/>
      <protection/>
    </xf>
    <xf numFmtId="0" fontId="4" fillId="0" borderId="12" xfId="60" applyFont="1" applyBorder="1" applyAlignment="1">
      <alignment horizontal="center" wrapText="1"/>
      <protection/>
    </xf>
    <xf numFmtId="0" fontId="4" fillId="0" borderId="16" xfId="60" applyFont="1" applyBorder="1" applyAlignment="1">
      <alignment horizontal="left" vertical="top" wrapText="1"/>
      <protection/>
    </xf>
    <xf numFmtId="0" fontId="4" fillId="0" borderId="17" xfId="60" applyFont="1" applyBorder="1" applyAlignment="1">
      <alignment horizontal="left" vertical="top" wrapText="1"/>
      <protection/>
    </xf>
    <xf numFmtId="0" fontId="4" fillId="0" borderId="18" xfId="60" applyFont="1" applyBorder="1" applyAlignment="1">
      <alignment horizontal="left" vertical="top" wrapText="1"/>
      <protection/>
    </xf>
    <xf numFmtId="165" fontId="4" fillId="0" borderId="19" xfId="59" applyNumberFormat="1" applyFont="1" applyBorder="1" applyAlignment="1">
      <alignment horizontal="center" vertical="top"/>
      <protection/>
    </xf>
    <xf numFmtId="165" fontId="4" fillId="0" borderId="20" xfId="59" applyNumberFormat="1" applyFont="1" applyBorder="1" applyAlignment="1">
      <alignment horizontal="center" vertical="top"/>
      <protection/>
    </xf>
    <xf numFmtId="165" fontId="4" fillId="0" borderId="21" xfId="59" applyNumberFormat="1" applyFont="1" applyBorder="1" applyAlignment="1">
      <alignment horizontal="center" vertical="top"/>
      <protection/>
    </xf>
    <xf numFmtId="164" fontId="4" fillId="0" borderId="19" xfId="59" applyNumberFormat="1" applyFont="1" applyBorder="1" applyAlignment="1">
      <alignment horizontal="center" vertical="top"/>
      <protection/>
    </xf>
    <xf numFmtId="164" fontId="4" fillId="0" borderId="20" xfId="59" applyNumberFormat="1" applyFont="1" applyBorder="1" applyAlignment="1">
      <alignment horizontal="center" vertical="top"/>
      <protection/>
    </xf>
    <xf numFmtId="166" fontId="4" fillId="0" borderId="19" xfId="59" applyNumberFormat="1" applyFont="1" applyBorder="1" applyAlignment="1">
      <alignment horizontal="center" vertical="top"/>
      <protection/>
    </xf>
    <xf numFmtId="166" fontId="4" fillId="0" borderId="20" xfId="59" applyNumberFormat="1" applyFont="1" applyBorder="1" applyAlignment="1">
      <alignment horizontal="center" vertical="top"/>
      <protection/>
    </xf>
    <xf numFmtId="167" fontId="4" fillId="0" borderId="20" xfId="59" applyNumberFormat="1" applyFont="1" applyBorder="1" applyAlignment="1">
      <alignment horizontal="center" vertical="top"/>
      <protection/>
    </xf>
    <xf numFmtId="167" fontId="4" fillId="0" borderId="21" xfId="59" applyNumberFormat="1" applyFont="1" applyBorder="1" applyAlignment="1">
      <alignment horizontal="center" vertical="top"/>
      <protection/>
    </xf>
    <xf numFmtId="168" fontId="4" fillId="0" borderId="19" xfId="59" applyNumberFormat="1" applyFont="1" applyBorder="1" applyAlignment="1">
      <alignment horizontal="center" vertical="top"/>
      <protection/>
    </xf>
    <xf numFmtId="168" fontId="4" fillId="0" borderId="20" xfId="59" applyNumberFormat="1" applyFont="1" applyBorder="1" applyAlignment="1">
      <alignment horizontal="center" vertical="top"/>
      <protection/>
    </xf>
    <xf numFmtId="166" fontId="4" fillId="0" borderId="21" xfId="59" applyNumberFormat="1" applyFont="1" applyBorder="1" applyAlignment="1">
      <alignment horizontal="center" vertical="top"/>
      <protection/>
    </xf>
    <xf numFmtId="166" fontId="4" fillId="0" borderId="22" xfId="59" applyNumberFormat="1" applyFont="1" applyBorder="1" applyAlignment="1">
      <alignment horizontal="center" vertical="top"/>
      <protection/>
    </xf>
    <xf numFmtId="166" fontId="4" fillId="0" borderId="23" xfId="59" applyNumberFormat="1" applyFont="1" applyBorder="1" applyAlignment="1">
      <alignment horizontal="center" vertical="top"/>
      <protection/>
    </xf>
    <xf numFmtId="166" fontId="4" fillId="0" borderId="24" xfId="59" applyNumberFormat="1" applyFont="1" applyBorder="1" applyAlignment="1">
      <alignment horizontal="center" vertical="top"/>
      <protection/>
    </xf>
    <xf numFmtId="165" fontId="4" fillId="0" borderId="25" xfId="60" applyNumberFormat="1" applyFont="1" applyBorder="1" applyAlignment="1">
      <alignment horizontal="center" vertical="top"/>
      <protection/>
    </xf>
    <xf numFmtId="165" fontId="4" fillId="0" borderId="26" xfId="60" applyNumberFormat="1" applyFont="1" applyBorder="1" applyAlignment="1">
      <alignment horizontal="center" vertical="top"/>
      <protection/>
    </xf>
    <xf numFmtId="165" fontId="4" fillId="0" borderId="27" xfId="60" applyNumberFormat="1" applyFont="1" applyBorder="1" applyAlignment="1">
      <alignment horizontal="center" vertical="top"/>
      <protection/>
    </xf>
    <xf numFmtId="164" fontId="4" fillId="0" borderId="19" xfId="60" applyNumberFormat="1" applyFont="1" applyBorder="1" applyAlignment="1">
      <alignment horizontal="center" vertical="top"/>
      <protection/>
    </xf>
    <xf numFmtId="164" fontId="4" fillId="0" borderId="20" xfId="60" applyNumberFormat="1" applyFont="1" applyBorder="1" applyAlignment="1">
      <alignment horizontal="center" vertical="top"/>
      <protection/>
    </xf>
    <xf numFmtId="165" fontId="4" fillId="0" borderId="20" xfId="60" applyNumberFormat="1" applyFont="1" applyBorder="1" applyAlignment="1">
      <alignment horizontal="center" vertical="top"/>
      <protection/>
    </xf>
    <xf numFmtId="165" fontId="4" fillId="0" borderId="21" xfId="60" applyNumberFormat="1" applyFont="1" applyBorder="1" applyAlignment="1">
      <alignment horizontal="center" vertical="top"/>
      <protection/>
    </xf>
    <xf numFmtId="166" fontId="4" fillId="0" borderId="19" xfId="60" applyNumberFormat="1" applyFont="1" applyBorder="1" applyAlignment="1">
      <alignment horizontal="center" vertical="top"/>
      <protection/>
    </xf>
    <xf numFmtId="166" fontId="4" fillId="0" borderId="20" xfId="60" applyNumberFormat="1" applyFont="1" applyBorder="1" applyAlignment="1">
      <alignment horizontal="center" vertical="top"/>
      <protection/>
    </xf>
    <xf numFmtId="167" fontId="4" fillId="0" borderId="20" xfId="60" applyNumberFormat="1" applyFont="1" applyBorder="1" applyAlignment="1">
      <alignment horizontal="center" vertical="top"/>
      <protection/>
    </xf>
    <xf numFmtId="167" fontId="4" fillId="0" borderId="21" xfId="60" applyNumberFormat="1" applyFont="1" applyBorder="1" applyAlignment="1">
      <alignment horizontal="center" vertical="top"/>
      <protection/>
    </xf>
    <xf numFmtId="168" fontId="4" fillId="0" borderId="19" xfId="60" applyNumberFormat="1" applyFont="1" applyBorder="1" applyAlignment="1">
      <alignment horizontal="center" vertical="top"/>
      <protection/>
    </xf>
    <xf numFmtId="168" fontId="4" fillId="0" borderId="20" xfId="60" applyNumberFormat="1" applyFont="1" applyBorder="1" applyAlignment="1">
      <alignment horizontal="center" vertical="top"/>
      <protection/>
    </xf>
    <xf numFmtId="166" fontId="4" fillId="0" borderId="21" xfId="60" applyNumberFormat="1" applyFont="1" applyBorder="1" applyAlignment="1">
      <alignment horizontal="center" vertical="top"/>
      <protection/>
    </xf>
    <xf numFmtId="166" fontId="4" fillId="0" borderId="22" xfId="60" applyNumberFormat="1" applyFont="1" applyBorder="1" applyAlignment="1">
      <alignment horizontal="center" vertical="top"/>
      <protection/>
    </xf>
    <xf numFmtId="166" fontId="4" fillId="0" borderId="23" xfId="60" applyNumberFormat="1" applyFont="1" applyBorder="1" applyAlignment="1">
      <alignment horizontal="center" vertical="top"/>
      <protection/>
    </xf>
    <xf numFmtId="166" fontId="4" fillId="0" borderId="24" xfId="60" applyNumberFormat="1" applyFont="1" applyBorder="1" applyAlignment="1">
      <alignment horizontal="center" vertical="top"/>
      <protection/>
    </xf>
    <xf numFmtId="0" fontId="2" fillId="0" borderId="2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wrapText="1"/>
      <protection/>
    </xf>
    <xf numFmtId="0" fontId="4" fillId="0" borderId="12" xfId="61" applyFont="1" applyBorder="1" applyAlignment="1">
      <alignment horizontal="center" wrapText="1"/>
      <protection/>
    </xf>
    <xf numFmtId="166" fontId="4" fillId="0" borderId="25" xfId="61" applyNumberFormat="1" applyFont="1" applyBorder="1" applyAlignment="1">
      <alignment horizontal="right" vertical="top"/>
      <protection/>
    </xf>
    <xf numFmtId="168" fontId="4" fillId="0" borderId="27" xfId="61" applyNumberFormat="1" applyFont="1" applyBorder="1" applyAlignment="1">
      <alignment horizontal="right" vertical="top"/>
      <protection/>
    </xf>
    <xf numFmtId="0" fontId="4" fillId="0" borderId="13" xfId="61" applyFont="1" applyBorder="1" applyAlignment="1">
      <alignment horizontal="left" vertical="top" wrapText="1"/>
      <protection/>
    </xf>
    <xf numFmtId="166" fontId="4" fillId="0" borderId="19" xfId="61" applyNumberFormat="1" applyFont="1" applyBorder="1" applyAlignment="1">
      <alignment horizontal="right" vertical="top"/>
      <protection/>
    </xf>
    <xf numFmtId="0" fontId="2" fillId="0" borderId="21" xfId="61" applyBorder="1" applyAlignment="1">
      <alignment horizontal="center" vertical="center"/>
      <protection/>
    </xf>
    <xf numFmtId="168" fontId="4" fillId="0" borderId="19" xfId="61" applyNumberFormat="1" applyFont="1" applyBorder="1" applyAlignment="1">
      <alignment horizontal="right" vertical="top"/>
      <protection/>
    </xf>
    <xf numFmtId="164" fontId="4" fillId="0" borderId="19" xfId="61" applyNumberFormat="1" applyFont="1" applyBorder="1" applyAlignment="1">
      <alignment horizontal="right" vertical="top"/>
      <protection/>
    </xf>
    <xf numFmtId="166" fontId="4" fillId="0" borderId="21" xfId="61" applyNumberFormat="1" applyFont="1" applyBorder="1" applyAlignment="1">
      <alignment horizontal="right" vertical="top"/>
      <protection/>
    </xf>
    <xf numFmtId="0" fontId="2" fillId="0" borderId="29" xfId="61" applyBorder="1" applyAlignment="1">
      <alignment horizontal="center" vertical="center"/>
      <protection/>
    </xf>
    <xf numFmtId="166" fontId="4" fillId="0" borderId="29" xfId="61" applyNumberFormat="1" applyFont="1" applyBorder="1" applyAlignment="1">
      <alignment horizontal="right" vertical="top"/>
      <protection/>
    </xf>
    <xf numFmtId="0" fontId="70" fillId="0" borderId="0" xfId="0" applyFont="1" applyAlignment="1">
      <alignment/>
    </xf>
    <xf numFmtId="0" fontId="71" fillId="0" borderId="0" xfId="61" applyFont="1" applyAlignment="1">
      <alignment horizontal="center"/>
      <protection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4" fillId="0" borderId="21" xfId="61" applyNumberFormat="1" applyFont="1" applyBorder="1" applyAlignment="1">
      <alignment horizontal="right" vertical="top"/>
      <protection/>
    </xf>
    <xf numFmtId="166" fontId="4" fillId="0" borderId="30" xfId="61" applyNumberFormat="1" applyFont="1" applyBorder="1" applyAlignment="1">
      <alignment horizontal="right" vertical="top"/>
      <protection/>
    </xf>
    <xf numFmtId="166" fontId="4" fillId="0" borderId="31" xfId="61" applyNumberFormat="1" applyFont="1" applyBorder="1" applyAlignment="1">
      <alignment horizontal="right" vertical="top"/>
      <protection/>
    </xf>
    <xf numFmtId="0" fontId="71" fillId="0" borderId="32" xfId="61" applyFont="1" applyBorder="1" applyAlignment="1">
      <alignment horizontal="center"/>
      <protection/>
    </xf>
    <xf numFmtId="170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68" fontId="4" fillId="0" borderId="29" xfId="61" applyNumberFormat="1" applyFont="1" applyBorder="1" applyAlignment="1">
      <alignment horizontal="right" vertical="top"/>
      <protection/>
    </xf>
    <xf numFmtId="166" fontId="4" fillId="0" borderId="33" xfId="61" applyNumberFormat="1" applyFont="1" applyBorder="1" applyAlignment="1">
      <alignment horizontal="right" vertical="top"/>
      <protection/>
    </xf>
    <xf numFmtId="0" fontId="2" fillId="0" borderId="34" xfId="61" applyFont="1" applyBorder="1" applyAlignment="1">
      <alignment horizontal="left" vertical="center"/>
      <protection/>
    </xf>
    <xf numFmtId="0" fontId="3" fillId="0" borderId="34" xfId="61" applyFont="1" applyBorder="1" applyAlignment="1">
      <alignment horizontal="left" vertical="center"/>
      <protection/>
    </xf>
    <xf numFmtId="1" fontId="71" fillId="0" borderId="0" xfId="61" applyNumberFormat="1" applyFont="1">
      <alignment/>
      <protection/>
    </xf>
    <xf numFmtId="1" fontId="71" fillId="0" borderId="0" xfId="61" applyNumberFormat="1" applyFont="1" applyAlignment="1">
      <alignment horizontal="center"/>
      <protection/>
    </xf>
    <xf numFmtId="1" fontId="71" fillId="0" borderId="32" xfId="61" applyNumberFormat="1" applyFont="1" applyBorder="1" applyAlignment="1">
      <alignment horizontal="center"/>
      <protection/>
    </xf>
    <xf numFmtId="1" fontId="70" fillId="0" borderId="0" xfId="0" applyNumberFormat="1" applyFont="1" applyAlignment="1">
      <alignment/>
    </xf>
    <xf numFmtId="0" fontId="72" fillId="0" borderId="10" xfId="61" applyFont="1" applyBorder="1" applyAlignment="1">
      <alignment horizontal="center" wrapText="1"/>
      <protection/>
    </xf>
    <xf numFmtId="0" fontId="72" fillId="0" borderId="12" xfId="61" applyFont="1" applyBorder="1" applyAlignment="1">
      <alignment horizontal="center" wrapText="1"/>
      <protection/>
    </xf>
    <xf numFmtId="0" fontId="2" fillId="0" borderId="15" xfId="59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164" fontId="4" fillId="0" borderId="26" xfId="59" applyNumberFormat="1" applyFont="1" applyBorder="1" applyAlignment="1">
      <alignment horizontal="center" vertical="center"/>
      <protection/>
    </xf>
    <xf numFmtId="164" fontId="4" fillId="0" borderId="25" xfId="59" applyNumberFormat="1" applyFont="1" applyBorder="1" applyAlignment="1">
      <alignment horizontal="center" vertical="center"/>
      <protection/>
    </xf>
    <xf numFmtId="165" fontId="4" fillId="0" borderId="26" xfId="59" applyNumberFormat="1" applyFont="1" applyBorder="1" applyAlignment="1">
      <alignment horizontal="center" vertical="center"/>
      <protection/>
    </xf>
    <xf numFmtId="165" fontId="4" fillId="0" borderId="27" xfId="59" applyNumberFormat="1" applyFont="1" applyBorder="1" applyAlignment="1">
      <alignment horizontal="center" vertical="center"/>
      <protection/>
    </xf>
    <xf numFmtId="0" fontId="4" fillId="0" borderId="19" xfId="59" applyFont="1" applyBorder="1" applyAlignment="1">
      <alignment horizontal="center" vertical="center" wrapText="1"/>
      <protection/>
    </xf>
    <xf numFmtId="164" fontId="4" fillId="0" borderId="20" xfId="59" applyNumberFormat="1" applyFont="1" applyBorder="1" applyAlignment="1">
      <alignment horizontal="center" vertical="center"/>
      <protection/>
    </xf>
    <xf numFmtId="0" fontId="4" fillId="0" borderId="20" xfId="59" applyFont="1" applyBorder="1" applyAlignment="1">
      <alignment horizontal="center" vertical="center" wrapText="1"/>
      <protection/>
    </xf>
    <xf numFmtId="165" fontId="4" fillId="0" borderId="20" xfId="59" applyNumberFormat="1" applyFont="1" applyBorder="1" applyAlignment="1">
      <alignment horizontal="center" vertical="center"/>
      <protection/>
    </xf>
    <xf numFmtId="165" fontId="4" fillId="0" borderId="21" xfId="59" applyNumberFormat="1" applyFont="1" applyBorder="1" applyAlignment="1">
      <alignment horizontal="center" vertical="center"/>
      <protection/>
    </xf>
    <xf numFmtId="164" fontId="4" fillId="0" borderId="19" xfId="59" applyNumberFormat="1" applyFont="1" applyBorder="1" applyAlignment="1">
      <alignment horizontal="center" vertical="center"/>
      <protection/>
    </xf>
    <xf numFmtId="0" fontId="4" fillId="0" borderId="21" xfId="5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4" xfId="0" applyFont="1" applyBorder="1" applyAlignment="1">
      <alignment horizontal="right"/>
    </xf>
    <xf numFmtId="0" fontId="5" fillId="0" borderId="45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3" fillId="0" borderId="0" xfId="0" applyFont="1" applyAlignment="1" quotePrefix="1">
      <alignment horizontal="center"/>
    </xf>
    <xf numFmtId="0" fontId="4" fillId="0" borderId="16" xfId="59" applyFont="1" applyBorder="1" applyAlignment="1">
      <alignment horizontal="center" vertical="top"/>
      <protection/>
    </xf>
    <xf numFmtId="0" fontId="4" fillId="0" borderId="17" xfId="59" applyFont="1" applyBorder="1" applyAlignment="1">
      <alignment horizontal="center" vertical="top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2" fillId="0" borderId="0" xfId="58">
      <alignment/>
      <protection/>
    </xf>
    <xf numFmtId="0" fontId="2" fillId="0" borderId="51" xfId="58" applyFont="1" applyBorder="1" applyAlignment="1">
      <alignment horizontal="center" vertical="center"/>
      <protection/>
    </xf>
    <xf numFmtId="0" fontId="2" fillId="0" borderId="52" xfId="58" applyFont="1" applyBorder="1" applyAlignment="1">
      <alignment horizontal="center" vertical="center"/>
      <protection/>
    </xf>
    <xf numFmtId="0" fontId="2" fillId="0" borderId="53" xfId="58" applyFont="1" applyBorder="1" applyAlignment="1">
      <alignment horizontal="center" vertical="center"/>
      <protection/>
    </xf>
    <xf numFmtId="0" fontId="4" fillId="0" borderId="54" xfId="58" applyFont="1" applyBorder="1" applyAlignment="1">
      <alignment horizontal="center" wrapText="1"/>
      <protection/>
    </xf>
    <xf numFmtId="0" fontId="4" fillId="0" borderId="55" xfId="58" applyFont="1" applyBorder="1" applyAlignment="1">
      <alignment horizontal="center" wrapText="1"/>
      <protection/>
    </xf>
    <xf numFmtId="0" fontId="4" fillId="0" borderId="56" xfId="58" applyFont="1" applyBorder="1" applyAlignment="1">
      <alignment horizontal="center" wrapText="1"/>
      <protection/>
    </xf>
    <xf numFmtId="0" fontId="4" fillId="0" borderId="57" xfId="58" applyFont="1" applyBorder="1" applyAlignment="1">
      <alignment horizontal="left" vertical="top" wrapText="1"/>
      <protection/>
    </xf>
    <xf numFmtId="165" fontId="4" fillId="0" borderId="25" xfId="58" applyNumberFormat="1" applyFont="1" applyBorder="1" applyAlignment="1">
      <alignment horizontal="right" vertical="top"/>
      <protection/>
    </xf>
    <xf numFmtId="164" fontId="4" fillId="0" borderId="26" xfId="58" applyNumberFormat="1" applyFont="1" applyBorder="1" applyAlignment="1">
      <alignment horizontal="right" vertical="top"/>
      <protection/>
    </xf>
    <xf numFmtId="165" fontId="4" fillId="0" borderId="26" xfId="58" applyNumberFormat="1" applyFont="1" applyBorder="1" applyAlignment="1">
      <alignment horizontal="right" vertical="top"/>
      <protection/>
    </xf>
    <xf numFmtId="164" fontId="4" fillId="0" borderId="27" xfId="58" applyNumberFormat="1" applyFont="1" applyBorder="1" applyAlignment="1">
      <alignment horizontal="right" vertical="top"/>
      <protection/>
    </xf>
    <xf numFmtId="0" fontId="4" fillId="0" borderId="58" xfId="58" applyFont="1" applyBorder="1" applyAlignment="1">
      <alignment horizontal="left" vertical="top" wrapText="1"/>
      <protection/>
    </xf>
    <xf numFmtId="165" fontId="4" fillId="0" borderId="59" xfId="58" applyNumberFormat="1" applyFont="1" applyBorder="1" applyAlignment="1">
      <alignment horizontal="right" vertical="top"/>
      <protection/>
    </xf>
    <xf numFmtId="164" fontId="4" fillId="0" borderId="60" xfId="58" applyNumberFormat="1" applyFont="1" applyBorder="1" applyAlignment="1">
      <alignment horizontal="right" vertical="top"/>
      <protection/>
    </xf>
    <xf numFmtId="165" fontId="4" fillId="0" borderId="60" xfId="58" applyNumberFormat="1" applyFont="1" applyBorder="1" applyAlignment="1">
      <alignment horizontal="right" vertical="top"/>
      <protection/>
    </xf>
    <xf numFmtId="164" fontId="4" fillId="0" borderId="61" xfId="58" applyNumberFormat="1" applyFont="1" applyBorder="1" applyAlignment="1">
      <alignment horizontal="right" vertical="top"/>
      <protection/>
    </xf>
    <xf numFmtId="0" fontId="4" fillId="0" borderId="62" xfId="58" applyFont="1" applyBorder="1" applyAlignment="1">
      <alignment horizontal="left" vertical="top" wrapText="1"/>
      <protection/>
    </xf>
    <xf numFmtId="165" fontId="4" fillId="0" borderId="63" xfId="58" applyNumberFormat="1" applyFont="1" applyBorder="1" applyAlignment="1">
      <alignment horizontal="right" vertical="top"/>
      <protection/>
    </xf>
    <xf numFmtId="164" fontId="4" fillId="0" borderId="64" xfId="58" applyNumberFormat="1" applyFont="1" applyBorder="1" applyAlignment="1">
      <alignment horizontal="right" vertical="top"/>
      <protection/>
    </xf>
    <xf numFmtId="165" fontId="4" fillId="0" borderId="64" xfId="58" applyNumberFormat="1" applyFont="1" applyBorder="1" applyAlignment="1">
      <alignment horizontal="right" vertical="top"/>
      <protection/>
    </xf>
    <xf numFmtId="164" fontId="4" fillId="0" borderId="65" xfId="58" applyNumberFormat="1" applyFont="1" applyBorder="1" applyAlignment="1">
      <alignment horizontal="right" vertical="top"/>
      <protection/>
    </xf>
    <xf numFmtId="0" fontId="4" fillId="0" borderId="14" xfId="58" applyFont="1" applyBorder="1" applyAlignment="1">
      <alignment horizontal="left" vertical="top" wrapText="1"/>
      <protection/>
    </xf>
    <xf numFmtId="165" fontId="4" fillId="0" borderId="22" xfId="58" applyNumberFormat="1" applyFont="1" applyBorder="1" applyAlignment="1">
      <alignment horizontal="right" vertical="top"/>
      <protection/>
    </xf>
    <xf numFmtId="164" fontId="4" fillId="0" borderId="23" xfId="58" applyNumberFormat="1" applyFont="1" applyBorder="1" applyAlignment="1">
      <alignment horizontal="right" vertical="top"/>
      <protection/>
    </xf>
    <xf numFmtId="165" fontId="4" fillId="0" borderId="23" xfId="58" applyNumberFormat="1" applyFont="1" applyBorder="1" applyAlignment="1">
      <alignment horizontal="right" vertical="top"/>
      <protection/>
    </xf>
    <xf numFmtId="164" fontId="4" fillId="0" borderId="24" xfId="58" applyNumberFormat="1" applyFont="1" applyBorder="1" applyAlignment="1">
      <alignment horizontal="right" vertical="top"/>
      <protection/>
    </xf>
    <xf numFmtId="1" fontId="71" fillId="0" borderId="0" xfId="61" applyNumberFormat="1" applyFont="1" applyBorder="1" applyAlignment="1">
      <alignment horizontal="center"/>
      <protection/>
    </xf>
    <xf numFmtId="0" fontId="71" fillId="0" borderId="0" xfId="61" applyFont="1" applyBorder="1" applyAlignment="1">
      <alignment horizontal="center"/>
      <protection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19" fillId="33" borderId="60" xfId="58" applyNumberFormat="1" applyFont="1" applyFill="1" applyBorder="1" applyAlignment="1">
      <alignment horizontal="right" vertical="top"/>
      <protection/>
    </xf>
    <xf numFmtId="165" fontId="4" fillId="33" borderId="60" xfId="58" applyNumberFormat="1" applyFont="1" applyFill="1" applyBorder="1" applyAlignment="1">
      <alignment horizontal="right" vertical="top"/>
      <protection/>
    </xf>
    <xf numFmtId="0" fontId="4" fillId="0" borderId="57" xfId="62" applyFont="1" applyBorder="1" applyAlignment="1">
      <alignment horizontal="left" vertical="top" wrapText="1"/>
      <protection/>
    </xf>
    <xf numFmtId="0" fontId="4" fillId="0" borderId="13" xfId="62" applyFont="1" applyBorder="1" applyAlignment="1">
      <alignment horizontal="left" vertical="top" wrapText="1"/>
      <protection/>
    </xf>
    <xf numFmtId="0" fontId="4" fillId="0" borderId="58" xfId="62" applyFont="1" applyBorder="1" applyAlignment="1">
      <alignment horizontal="left" vertical="top" wrapText="1"/>
      <protection/>
    </xf>
    <xf numFmtId="0" fontId="4" fillId="0" borderId="62" xfId="62" applyFont="1" applyBorder="1" applyAlignment="1">
      <alignment horizontal="left"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0" fontId="2" fillId="0" borderId="0" xfId="62">
      <alignment/>
      <protection/>
    </xf>
    <xf numFmtId="0" fontId="19" fillId="0" borderId="10" xfId="62" applyFont="1" applyBorder="1" applyAlignment="1">
      <alignment horizontal="center" wrapText="1"/>
      <protection/>
    </xf>
    <xf numFmtId="0" fontId="19" fillId="0" borderId="11" xfId="62" applyFont="1" applyBorder="1" applyAlignment="1">
      <alignment horizontal="center" wrapText="1"/>
      <protection/>
    </xf>
    <xf numFmtId="0" fontId="19" fillId="0" borderId="12" xfId="62" applyFont="1" applyBorder="1" applyAlignment="1">
      <alignment horizontal="center" wrapText="1"/>
      <protection/>
    </xf>
    <xf numFmtId="165" fontId="19" fillId="0" borderId="25" xfId="62" applyNumberFormat="1" applyFont="1" applyBorder="1" applyAlignment="1">
      <alignment horizontal="center" vertical="top"/>
      <protection/>
    </xf>
    <xf numFmtId="166" fontId="19" fillId="0" borderId="26" xfId="62" applyNumberFormat="1" applyFont="1" applyBorder="1" applyAlignment="1">
      <alignment horizontal="center" vertical="top"/>
      <protection/>
    </xf>
    <xf numFmtId="166" fontId="19" fillId="0" borderId="27" xfId="62" applyNumberFormat="1" applyFont="1" applyBorder="1" applyAlignment="1">
      <alignment horizontal="center" vertical="top"/>
      <protection/>
    </xf>
    <xf numFmtId="0" fontId="20" fillId="0" borderId="19" xfId="62" applyFont="1" applyBorder="1" applyAlignment="1">
      <alignment horizontal="center" vertical="center"/>
      <protection/>
    </xf>
    <xf numFmtId="166" fontId="19" fillId="0" borderId="20" xfId="62" applyNumberFormat="1" applyFont="1" applyBorder="1" applyAlignment="1">
      <alignment horizontal="center" vertical="top"/>
      <protection/>
    </xf>
    <xf numFmtId="166" fontId="19" fillId="0" borderId="21" xfId="62" applyNumberFormat="1" applyFont="1" applyBorder="1" applyAlignment="1">
      <alignment horizontal="center" vertical="top"/>
      <protection/>
    </xf>
    <xf numFmtId="165" fontId="19" fillId="0" borderId="59" xfId="62" applyNumberFormat="1" applyFont="1" applyBorder="1" applyAlignment="1">
      <alignment horizontal="center" vertical="top"/>
      <protection/>
    </xf>
    <xf numFmtId="165" fontId="19" fillId="0" borderId="60" xfId="62" applyNumberFormat="1" applyFont="1" applyBorder="1" applyAlignment="1">
      <alignment horizontal="center" vertical="top"/>
      <protection/>
    </xf>
    <xf numFmtId="165" fontId="19" fillId="0" borderId="61" xfId="62" applyNumberFormat="1" applyFont="1" applyBorder="1" applyAlignment="1">
      <alignment horizontal="center" vertical="top"/>
      <protection/>
    </xf>
    <xf numFmtId="166" fontId="19" fillId="0" borderId="63" xfId="62" applyNumberFormat="1" applyFont="1" applyBorder="1" applyAlignment="1">
      <alignment horizontal="center" vertical="top"/>
      <protection/>
    </xf>
    <xf numFmtId="165" fontId="19" fillId="0" borderId="64" xfId="62" applyNumberFormat="1" applyFont="1" applyBorder="1" applyAlignment="1">
      <alignment horizontal="center" vertical="top"/>
      <protection/>
    </xf>
    <xf numFmtId="166" fontId="19" fillId="0" borderId="64" xfId="62" applyNumberFormat="1" applyFont="1" applyBorder="1" applyAlignment="1">
      <alignment horizontal="center" vertical="top"/>
      <protection/>
    </xf>
    <xf numFmtId="166" fontId="19" fillId="0" borderId="65" xfId="62" applyNumberFormat="1" applyFont="1" applyBorder="1" applyAlignment="1">
      <alignment horizontal="center" vertical="top"/>
      <protection/>
    </xf>
    <xf numFmtId="166" fontId="19" fillId="0" borderId="19" xfId="62" applyNumberFormat="1" applyFont="1" applyBorder="1" applyAlignment="1">
      <alignment horizontal="center" vertical="top"/>
      <protection/>
    </xf>
    <xf numFmtId="0" fontId="20" fillId="0" borderId="20" xfId="62" applyFont="1" applyBorder="1" applyAlignment="1">
      <alignment horizontal="center" vertical="center"/>
      <protection/>
    </xf>
    <xf numFmtId="165" fontId="19" fillId="0" borderId="65" xfId="62" applyNumberFormat="1" applyFont="1" applyBorder="1" applyAlignment="1">
      <alignment horizontal="center" vertical="top"/>
      <protection/>
    </xf>
    <xf numFmtId="0" fontId="20" fillId="0" borderId="21" xfId="62" applyFont="1" applyBorder="1" applyAlignment="1">
      <alignment horizontal="center" vertical="center"/>
      <protection/>
    </xf>
    <xf numFmtId="165" fontId="19" fillId="0" borderId="22" xfId="62" applyNumberFormat="1" applyFont="1" applyBorder="1" applyAlignment="1">
      <alignment horizontal="center" vertical="top"/>
      <protection/>
    </xf>
    <xf numFmtId="165" fontId="19" fillId="0" borderId="23" xfId="62" applyNumberFormat="1" applyFont="1" applyBorder="1" applyAlignment="1">
      <alignment horizontal="center" vertical="top"/>
      <protection/>
    </xf>
    <xf numFmtId="165" fontId="16" fillId="33" borderId="24" xfId="62" applyNumberFormat="1" applyFont="1" applyFill="1" applyBorder="1" applyAlignment="1">
      <alignment horizontal="center" vertical="top"/>
      <protection/>
    </xf>
    <xf numFmtId="165" fontId="16" fillId="33" borderId="60" xfId="62" applyNumberFormat="1" applyFont="1" applyFill="1" applyBorder="1" applyAlignment="1">
      <alignment horizontal="center" vertical="top"/>
      <protection/>
    </xf>
    <xf numFmtId="165" fontId="16" fillId="33" borderId="59" xfId="62" applyNumberFormat="1" applyFont="1" applyFill="1" applyBorder="1" applyAlignment="1">
      <alignment horizontal="center" vertical="top"/>
      <protection/>
    </xf>
    <xf numFmtId="166" fontId="19" fillId="19" borderId="20" xfId="62" applyNumberFormat="1" applyFont="1" applyFill="1" applyBorder="1" applyAlignment="1">
      <alignment horizontal="center" vertical="top"/>
      <protection/>
    </xf>
    <xf numFmtId="166" fontId="19" fillId="19" borderId="21" xfId="62" applyNumberFormat="1" applyFont="1" applyFill="1" applyBorder="1" applyAlignment="1">
      <alignment horizontal="center" vertical="top"/>
      <protection/>
    </xf>
    <xf numFmtId="166" fontId="19" fillId="34" borderId="20" xfId="62" applyNumberFormat="1" applyFont="1" applyFill="1" applyBorder="1" applyAlignment="1">
      <alignment horizontal="center" vertical="top"/>
      <protection/>
    </xf>
    <xf numFmtId="0" fontId="21" fillId="0" borderId="0" xfId="62" applyFont="1" applyAlignment="1">
      <alignment horizontal="center"/>
      <protection/>
    </xf>
    <xf numFmtId="172" fontId="2" fillId="0" borderId="0" xfId="65" applyNumberFormat="1" applyFont="1" applyAlignment="1">
      <alignment/>
    </xf>
    <xf numFmtId="0" fontId="2" fillId="0" borderId="0" xfId="57">
      <alignment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57" xfId="57" applyFont="1" applyBorder="1" applyAlignment="1">
      <alignment horizontal="left" vertical="top" wrapText="1"/>
      <protection/>
    </xf>
    <xf numFmtId="165" fontId="4" fillId="0" borderId="25" xfId="57" applyNumberFormat="1" applyFont="1" applyBorder="1" applyAlignment="1">
      <alignment horizontal="right" vertical="top"/>
      <protection/>
    </xf>
    <xf numFmtId="166" fontId="4" fillId="0" borderId="26" xfId="57" applyNumberFormat="1" applyFont="1" applyBorder="1" applyAlignment="1">
      <alignment horizontal="right" vertical="top"/>
      <protection/>
    </xf>
    <xf numFmtId="166" fontId="4" fillId="0" borderId="27" xfId="57" applyNumberFormat="1" applyFont="1" applyBorder="1" applyAlignment="1">
      <alignment horizontal="right" vertical="top"/>
      <protection/>
    </xf>
    <xf numFmtId="0" fontId="4" fillId="0" borderId="13" xfId="57" applyFont="1" applyBorder="1" applyAlignment="1">
      <alignment horizontal="left" vertical="top" wrapText="1"/>
      <protection/>
    </xf>
    <xf numFmtId="0" fontId="2" fillId="0" borderId="19" xfId="57" applyBorder="1" applyAlignment="1">
      <alignment horizontal="center" vertical="center"/>
      <protection/>
    </xf>
    <xf numFmtId="166" fontId="4" fillId="0" borderId="20" xfId="57" applyNumberFormat="1" applyFont="1" applyBorder="1" applyAlignment="1">
      <alignment horizontal="right" vertical="top"/>
      <protection/>
    </xf>
    <xf numFmtId="166" fontId="4" fillId="0" borderId="21" xfId="57" applyNumberFormat="1" applyFont="1" applyBorder="1" applyAlignment="1">
      <alignment horizontal="right" vertical="top"/>
      <protection/>
    </xf>
    <xf numFmtId="0" fontId="4" fillId="0" borderId="58" xfId="57" applyFont="1" applyBorder="1" applyAlignment="1">
      <alignment horizontal="left" vertical="top" wrapText="1"/>
      <protection/>
    </xf>
    <xf numFmtId="165" fontId="4" fillId="0" borderId="59" xfId="57" applyNumberFormat="1" applyFont="1" applyBorder="1" applyAlignment="1">
      <alignment horizontal="right" vertical="top"/>
      <protection/>
    </xf>
    <xf numFmtId="165" fontId="4" fillId="0" borderId="60" xfId="57" applyNumberFormat="1" applyFont="1" applyBorder="1" applyAlignment="1">
      <alignment horizontal="right" vertical="top"/>
      <protection/>
    </xf>
    <xf numFmtId="165" fontId="4" fillId="0" borderId="61" xfId="57" applyNumberFormat="1" applyFont="1" applyBorder="1" applyAlignment="1">
      <alignment horizontal="right" vertical="top"/>
      <protection/>
    </xf>
    <xf numFmtId="0" fontId="4" fillId="0" borderId="62" xfId="57" applyFont="1" applyBorder="1" applyAlignment="1">
      <alignment horizontal="left" vertical="top" wrapText="1"/>
      <protection/>
    </xf>
    <xf numFmtId="166" fontId="4" fillId="0" borderId="63" xfId="57" applyNumberFormat="1" applyFont="1" applyBorder="1" applyAlignment="1">
      <alignment horizontal="right" vertical="top"/>
      <protection/>
    </xf>
    <xf numFmtId="165" fontId="4" fillId="0" borderId="64" xfId="57" applyNumberFormat="1" applyFont="1" applyBorder="1" applyAlignment="1">
      <alignment horizontal="right" vertical="top"/>
      <protection/>
    </xf>
    <xf numFmtId="166" fontId="4" fillId="0" borderId="64" xfId="57" applyNumberFormat="1" applyFont="1" applyBorder="1" applyAlignment="1">
      <alignment horizontal="right" vertical="top"/>
      <protection/>
    </xf>
    <xf numFmtId="166" fontId="4" fillId="0" borderId="65" xfId="57" applyNumberFormat="1" applyFont="1" applyBorder="1" applyAlignment="1">
      <alignment horizontal="right" vertical="top"/>
      <protection/>
    </xf>
    <xf numFmtId="166" fontId="4" fillId="0" borderId="19" xfId="57" applyNumberFormat="1" applyFont="1" applyBorder="1" applyAlignment="1">
      <alignment horizontal="right" vertical="top"/>
      <protection/>
    </xf>
    <xf numFmtId="0" fontId="2" fillId="0" borderId="20" xfId="57" applyBorder="1" applyAlignment="1">
      <alignment horizontal="center" vertical="center"/>
      <protection/>
    </xf>
    <xf numFmtId="165" fontId="4" fillId="0" borderId="65" xfId="57" applyNumberFormat="1" applyFont="1" applyBorder="1" applyAlignment="1">
      <alignment horizontal="right" vertical="top"/>
      <protection/>
    </xf>
    <xf numFmtId="0" fontId="2" fillId="0" borderId="21" xfId="57" applyBorder="1" applyAlignment="1">
      <alignment horizontal="center" vertical="center"/>
      <protection/>
    </xf>
    <xf numFmtId="0" fontId="4" fillId="0" borderId="14" xfId="57" applyFont="1" applyBorder="1" applyAlignment="1">
      <alignment horizontal="left" vertical="top" wrapText="1"/>
      <protection/>
    </xf>
    <xf numFmtId="165" fontId="4" fillId="0" borderId="22" xfId="57" applyNumberFormat="1" applyFont="1" applyBorder="1" applyAlignment="1">
      <alignment horizontal="right" vertical="top"/>
      <protection/>
    </xf>
    <xf numFmtId="165" fontId="4" fillId="0" borderId="23" xfId="57" applyNumberFormat="1" applyFont="1" applyBorder="1" applyAlignment="1">
      <alignment horizontal="right" vertical="top"/>
      <protection/>
    </xf>
    <xf numFmtId="165" fontId="4" fillId="0" borderId="24" xfId="57" applyNumberFormat="1" applyFont="1" applyBorder="1" applyAlignment="1">
      <alignment horizontal="right" vertical="top"/>
      <protection/>
    </xf>
    <xf numFmtId="165" fontId="16" fillId="33" borderId="60" xfId="57" applyNumberFormat="1" applyFont="1" applyFill="1" applyBorder="1" applyAlignment="1">
      <alignment horizontal="center" vertical="top"/>
      <protection/>
    </xf>
    <xf numFmtId="0" fontId="4" fillId="0" borderId="66" xfId="59" applyFont="1" applyBorder="1" applyAlignment="1">
      <alignment horizontal="center" wrapText="1"/>
      <protection/>
    </xf>
    <xf numFmtId="0" fontId="4" fillId="0" borderId="67" xfId="59" applyFont="1" applyBorder="1" applyAlignment="1">
      <alignment horizontal="center" wrapText="1"/>
      <protection/>
    </xf>
    <xf numFmtId="0" fontId="4" fillId="0" borderId="54" xfId="59" applyFont="1" applyBorder="1" applyAlignment="1">
      <alignment horizontal="center" wrapText="1"/>
      <protection/>
    </xf>
    <xf numFmtId="0" fontId="4" fillId="0" borderId="55" xfId="59" applyFont="1" applyBorder="1" applyAlignment="1">
      <alignment horizontal="center" wrapText="1"/>
      <protection/>
    </xf>
    <xf numFmtId="0" fontId="4" fillId="0" borderId="56" xfId="59" applyFont="1" applyBorder="1" applyAlignment="1">
      <alignment horizontal="center" wrapText="1"/>
      <protection/>
    </xf>
    <xf numFmtId="0" fontId="4" fillId="0" borderId="16" xfId="59" applyFont="1" applyBorder="1" applyAlignment="1">
      <alignment horizontal="left" vertical="top" wrapText="1"/>
      <protection/>
    </xf>
    <xf numFmtId="165" fontId="4" fillId="0" borderId="25" xfId="59" applyNumberFormat="1" applyFont="1" applyBorder="1" applyAlignment="1">
      <alignment horizontal="right" vertical="top"/>
      <protection/>
    </xf>
    <xf numFmtId="164" fontId="4" fillId="0" borderId="26" xfId="59" applyNumberFormat="1" applyFont="1" applyBorder="1" applyAlignment="1">
      <alignment horizontal="right" vertical="top"/>
      <protection/>
    </xf>
    <xf numFmtId="166" fontId="4" fillId="0" borderId="26" xfId="59" applyNumberFormat="1" applyFont="1" applyBorder="1" applyAlignment="1">
      <alignment horizontal="right" vertical="top"/>
      <protection/>
    </xf>
    <xf numFmtId="168" fontId="4" fillId="0" borderId="26" xfId="59" applyNumberFormat="1" applyFont="1" applyBorder="1" applyAlignment="1">
      <alignment horizontal="right" vertical="top"/>
      <protection/>
    </xf>
    <xf numFmtId="166" fontId="4" fillId="0" borderId="27" xfId="59" applyNumberFormat="1" applyFont="1" applyBorder="1" applyAlignment="1">
      <alignment horizontal="right" vertical="top"/>
      <protection/>
    </xf>
    <xf numFmtId="0" fontId="4" fillId="0" borderId="17" xfId="59" applyFont="1" applyBorder="1" applyAlignment="1">
      <alignment horizontal="left" vertical="top" wrapText="1"/>
      <protection/>
    </xf>
    <xf numFmtId="165" fontId="4" fillId="0" borderId="19" xfId="59" applyNumberFormat="1" applyFont="1" applyBorder="1" applyAlignment="1">
      <alignment horizontal="right" vertical="top"/>
      <protection/>
    </xf>
    <xf numFmtId="167" fontId="4" fillId="0" borderId="20" xfId="59" applyNumberFormat="1" applyFont="1" applyBorder="1" applyAlignment="1">
      <alignment horizontal="right" vertical="top"/>
      <protection/>
    </xf>
    <xf numFmtId="168" fontId="4" fillId="0" borderId="20" xfId="59" applyNumberFormat="1" applyFont="1" applyBorder="1" applyAlignment="1">
      <alignment horizontal="right" vertical="top"/>
      <protection/>
    </xf>
    <xf numFmtId="173" fontId="4" fillId="0" borderId="20" xfId="59" applyNumberFormat="1" applyFont="1" applyBorder="1" applyAlignment="1">
      <alignment horizontal="right" vertical="top"/>
      <protection/>
    </xf>
    <xf numFmtId="166" fontId="4" fillId="0" borderId="20" xfId="59" applyNumberFormat="1" applyFont="1" applyBorder="1" applyAlignment="1">
      <alignment horizontal="right" vertical="top"/>
      <protection/>
    </xf>
    <xf numFmtId="166" fontId="4" fillId="0" borderId="21" xfId="59" applyNumberFormat="1" applyFont="1" applyBorder="1" applyAlignment="1">
      <alignment horizontal="right" vertical="top"/>
      <protection/>
    </xf>
    <xf numFmtId="164" fontId="4" fillId="0" borderId="20" xfId="59" applyNumberFormat="1" applyFont="1" applyBorder="1" applyAlignment="1">
      <alignment horizontal="right" vertical="top"/>
      <protection/>
    </xf>
    <xf numFmtId="0" fontId="4" fillId="0" borderId="18" xfId="59" applyFont="1" applyBorder="1" applyAlignment="1">
      <alignment horizontal="left" vertical="top" wrapText="1"/>
      <protection/>
    </xf>
    <xf numFmtId="0" fontId="2" fillId="0" borderId="23" xfId="59" applyBorder="1" applyAlignment="1">
      <alignment horizontal="center" vertical="center"/>
      <protection/>
    </xf>
    <xf numFmtId="0" fontId="2" fillId="0" borderId="24" xfId="59" applyBorder="1" applyAlignment="1">
      <alignment horizontal="center" vertical="center"/>
      <protection/>
    </xf>
    <xf numFmtId="167" fontId="4" fillId="0" borderId="26" xfId="59" applyNumberFormat="1" applyFont="1" applyBorder="1" applyAlignment="1">
      <alignment horizontal="right" vertical="top"/>
      <protection/>
    </xf>
    <xf numFmtId="173" fontId="4" fillId="0" borderId="26" xfId="59" applyNumberFormat="1" applyFont="1" applyBorder="1" applyAlignment="1">
      <alignment horizontal="right" vertical="top"/>
      <protection/>
    </xf>
    <xf numFmtId="165" fontId="19" fillId="33" borderId="22" xfId="59" applyNumberFormat="1" applyFont="1" applyFill="1" applyBorder="1" applyAlignment="1">
      <alignment horizontal="right" vertical="top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2" fillId="0" borderId="0" xfId="59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left" vertical="top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left" wrapText="1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4" fillId="0" borderId="70" xfId="61" applyFont="1" applyBorder="1" applyAlignment="1">
      <alignment horizontal="left" vertical="top" wrapText="1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left" vertical="top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left" vertical="top" wrapText="1"/>
      <protection/>
    </xf>
    <xf numFmtId="0" fontId="2" fillId="0" borderId="57" xfId="61" applyFont="1" applyBorder="1" applyAlignment="1">
      <alignment horizontal="center" vertical="center"/>
      <protection/>
    </xf>
    <xf numFmtId="0" fontId="4" fillId="0" borderId="73" xfId="61" applyFont="1" applyBorder="1" applyAlignment="1">
      <alignment horizontal="left" vertical="top" wrapText="1"/>
      <protection/>
    </xf>
    <xf numFmtId="0" fontId="2" fillId="0" borderId="7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top" wrapText="1"/>
      <protection/>
    </xf>
    <xf numFmtId="0" fontId="4" fillId="0" borderId="74" xfId="61" applyFont="1" applyBorder="1" applyAlignment="1">
      <alignment horizontal="left" vertical="top" wrapText="1"/>
      <protection/>
    </xf>
    <xf numFmtId="0" fontId="4" fillId="0" borderId="75" xfId="61" applyFont="1" applyBorder="1" applyAlignment="1">
      <alignment horizontal="left" vertical="top" wrapText="1"/>
      <protection/>
    </xf>
    <xf numFmtId="0" fontId="2" fillId="0" borderId="75" xfId="61" applyFont="1" applyBorder="1" applyAlignment="1">
      <alignment horizontal="center" vertical="center"/>
      <protection/>
    </xf>
    <xf numFmtId="0" fontId="4" fillId="0" borderId="76" xfId="61" applyFont="1" applyBorder="1" applyAlignment="1">
      <alignment horizontal="left" vertical="top" wrapText="1"/>
      <protection/>
    </xf>
    <xf numFmtId="0" fontId="4" fillId="0" borderId="77" xfId="61" applyFont="1" applyBorder="1" applyAlignment="1">
      <alignment horizontal="left" vertical="top" wrapText="1"/>
      <protection/>
    </xf>
    <xf numFmtId="0" fontId="4" fillId="0" borderId="76" xfId="58" applyFont="1" applyBorder="1" applyAlignment="1">
      <alignment horizontal="left" vertical="top" wrapText="1"/>
      <protection/>
    </xf>
    <xf numFmtId="0" fontId="2" fillId="0" borderId="74" xfId="58" applyFont="1" applyBorder="1" applyAlignment="1">
      <alignment horizontal="center" vertical="center"/>
      <protection/>
    </xf>
    <xf numFmtId="0" fontId="4" fillId="0" borderId="78" xfId="58" applyFont="1" applyBorder="1" applyAlignment="1">
      <alignment horizontal="left" vertical="top" wrapText="1"/>
      <protection/>
    </xf>
    <xf numFmtId="0" fontId="2" fillId="0" borderId="53" xfId="58" applyFont="1" applyBorder="1" applyAlignment="1">
      <alignment horizontal="center" vertical="center"/>
      <protection/>
    </xf>
    <xf numFmtId="0" fontId="4" fillId="0" borderId="79" xfId="58" applyFont="1" applyBorder="1" applyAlignment="1">
      <alignment horizontal="center" wrapText="1"/>
      <protection/>
    </xf>
    <xf numFmtId="0" fontId="2" fillId="0" borderId="80" xfId="58" applyFont="1" applyBorder="1" applyAlignment="1">
      <alignment horizontal="center" vertical="center"/>
      <protection/>
    </xf>
    <xf numFmtId="0" fontId="4" fillId="0" borderId="70" xfId="58" applyFont="1" applyBorder="1" applyAlignment="1">
      <alignment horizontal="left" vertical="top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4" fillId="0" borderId="68" xfId="58" applyFont="1" applyBorder="1" applyAlignment="1">
      <alignment horizontal="left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wrapText="1"/>
      <protection/>
    </xf>
    <xf numFmtId="0" fontId="2" fillId="0" borderId="81" xfId="58" applyFont="1" applyBorder="1" applyAlignment="1">
      <alignment horizontal="center" vertical="center"/>
      <protection/>
    </xf>
    <xf numFmtId="0" fontId="2" fillId="0" borderId="57" xfId="58" applyFont="1" applyBorder="1" applyAlignment="1">
      <alignment horizontal="center" vertical="center"/>
      <protection/>
    </xf>
    <xf numFmtId="0" fontId="4" fillId="0" borderId="82" xfId="58" applyFont="1" applyBorder="1" applyAlignment="1">
      <alignment horizontal="center" wrapText="1"/>
      <protection/>
    </xf>
    <xf numFmtId="0" fontId="2" fillId="0" borderId="83" xfId="58" applyFont="1" applyBorder="1" applyAlignment="1">
      <alignment horizontal="center" vertical="center"/>
      <protection/>
    </xf>
    <xf numFmtId="0" fontId="4" fillId="0" borderId="84" xfId="58" applyFont="1" applyBorder="1" applyAlignment="1">
      <alignment horizontal="center" wrapText="1"/>
      <protection/>
    </xf>
    <xf numFmtId="0" fontId="4" fillId="0" borderId="85" xfId="61" applyFont="1" applyBorder="1" applyAlignment="1">
      <alignment horizontal="left" vertical="top" wrapText="1"/>
      <protection/>
    </xf>
    <xf numFmtId="0" fontId="4" fillId="0" borderId="76" xfId="57" applyFont="1" applyBorder="1" applyAlignment="1">
      <alignment horizontal="left" vertical="top" wrapText="1"/>
      <protection/>
    </xf>
    <xf numFmtId="0" fontId="2" fillId="0" borderId="52" xfId="57" applyFont="1" applyBorder="1" applyAlignment="1">
      <alignment horizontal="center" vertical="center"/>
      <protection/>
    </xf>
    <xf numFmtId="0" fontId="2" fillId="0" borderId="74" xfId="57" applyFont="1" applyBorder="1" applyAlignment="1">
      <alignment horizontal="center" vertical="center"/>
      <protection/>
    </xf>
    <xf numFmtId="0" fontId="4" fillId="0" borderId="78" xfId="57" applyFont="1" applyBorder="1" applyAlignment="1">
      <alignment horizontal="left" vertical="top" wrapText="1"/>
      <protection/>
    </xf>
    <xf numFmtId="0" fontId="2" fillId="0" borderId="53" xfId="57" applyFont="1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 wrapText="1"/>
      <protection/>
    </xf>
    <xf numFmtId="0" fontId="2" fillId="0" borderId="68" xfId="57" applyFont="1" applyBorder="1" applyAlignment="1">
      <alignment horizontal="center" vertical="center"/>
      <protection/>
    </xf>
    <xf numFmtId="0" fontId="4" fillId="0" borderId="70" xfId="57" applyFont="1" applyBorder="1" applyAlignment="1">
      <alignment horizontal="left" vertical="top" wrapText="1"/>
      <protection/>
    </xf>
    <xf numFmtId="0" fontId="19" fillId="0" borderId="76" xfId="62" applyFont="1" applyBorder="1" applyAlignment="1">
      <alignment horizontal="left" vertical="top" wrapText="1"/>
      <protection/>
    </xf>
    <xf numFmtId="0" fontId="20" fillId="0" borderId="52" xfId="62" applyFont="1" applyBorder="1" applyAlignment="1">
      <alignment horizontal="center" vertical="center"/>
      <protection/>
    </xf>
    <xf numFmtId="0" fontId="20" fillId="0" borderId="74" xfId="62" applyFont="1" applyBorder="1" applyAlignment="1">
      <alignment horizontal="center" vertical="center"/>
      <protection/>
    </xf>
    <xf numFmtId="0" fontId="19" fillId="0" borderId="78" xfId="62" applyFont="1" applyBorder="1" applyAlignment="1">
      <alignment horizontal="left" vertical="top" wrapText="1"/>
      <protection/>
    </xf>
    <xf numFmtId="0" fontId="20" fillId="0" borderId="5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 wrapText="1"/>
      <protection/>
    </xf>
    <xf numFmtId="0" fontId="2" fillId="0" borderId="68" xfId="62" applyFont="1" applyBorder="1" applyAlignment="1">
      <alignment horizontal="center" vertical="center"/>
      <protection/>
    </xf>
    <xf numFmtId="0" fontId="19" fillId="0" borderId="70" xfId="62" applyFont="1" applyBorder="1" applyAlignment="1">
      <alignment horizontal="left" vertical="top" wrapText="1"/>
      <protection/>
    </xf>
    <xf numFmtId="0" fontId="4" fillId="0" borderId="67" xfId="59" applyFont="1" applyBorder="1" applyAlignment="1">
      <alignment horizontal="center" wrapText="1"/>
      <protection/>
    </xf>
    <xf numFmtId="0" fontId="2" fillId="0" borderId="86" xfId="59" applyFont="1" applyBorder="1" applyAlignment="1">
      <alignment horizontal="center" vertical="center"/>
      <protection/>
    </xf>
    <xf numFmtId="0" fontId="4" fillId="0" borderId="87" xfId="59" applyFont="1" applyBorder="1" applyAlignment="1">
      <alignment horizontal="center" wrapText="1"/>
      <protection/>
    </xf>
    <xf numFmtId="0" fontId="2" fillId="0" borderId="88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 vertical="center" wrapText="1"/>
      <protection/>
    </xf>
    <xf numFmtId="0" fontId="2" fillId="0" borderId="15" xfId="59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0" fontId="77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lations" xfId="57"/>
    <cellStyle name="Normal_Missing vs not" xfId="58"/>
    <cellStyle name="Normal_Sheet1" xfId="59"/>
    <cellStyle name="Normal_Sheet2" xfId="60"/>
    <cellStyle name="Normal_Sheet3" xfId="61"/>
    <cellStyle name="Normal_Sheet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7</xdr:col>
      <xdr:colOff>161925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19425" y="0"/>
          <a:ext cx="24860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information is selected from the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FRAME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(sampled phenomenon)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calculated based on sample information (data).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600075</xdr:colOff>
      <xdr:row>1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0"/>
          <a:ext cx="23431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Phenomenon characteristics are called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PARAMETERS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600075</xdr:colOff>
      <xdr:row>7</xdr:row>
      <xdr:rowOff>28575</xdr:rowOff>
    </xdr:from>
    <xdr:to>
      <xdr:col>6</xdr:col>
      <xdr:colOff>1724025</xdr:colOff>
      <xdr:row>9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33475" y="1638300"/>
          <a:ext cx="4171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Statistical Inference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uses the statistics calculated from the sample data to make inferences about the parameters that describe characteristics of the phenomenon.</a:t>
          </a:r>
        </a:p>
      </xdr:txBody>
    </xdr:sp>
    <xdr:clientData/>
  </xdr:twoCellAnchor>
  <xdr:twoCellAnchor>
    <xdr:from>
      <xdr:col>2</xdr:col>
      <xdr:colOff>19050</xdr:colOff>
      <xdr:row>12</xdr:row>
      <xdr:rowOff>9525</xdr:rowOff>
    </xdr:from>
    <xdr:to>
      <xdr:col>6</xdr:col>
      <xdr:colOff>1743075</xdr:colOff>
      <xdr:row>14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2050" y="2638425"/>
          <a:ext cx="41624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will use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two types of statistical inference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1. Estimation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2. Hypothesis Testing</a:t>
          </a:r>
        </a:p>
      </xdr:txBody>
    </xdr:sp>
    <xdr:clientData/>
  </xdr:twoCellAnchor>
  <xdr:twoCellAnchor>
    <xdr:from>
      <xdr:col>7</xdr:col>
      <xdr:colOff>38100</xdr:colOff>
      <xdr:row>3</xdr:row>
      <xdr:rowOff>190500</xdr:rowOff>
    </xdr:from>
    <xdr:to>
      <xdr:col>9</xdr:col>
      <xdr:colOff>171450</xdr:colOff>
      <xdr:row>13</xdr:row>
      <xdr:rowOff>171450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81625" y="904875"/>
          <a:ext cx="13525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Phenomenon Characteristics  are called 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PARAMETERS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Characteristics are called 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STATISTICS</a:t>
          </a:r>
        </a:p>
      </xdr:txBody>
    </xdr:sp>
    <xdr:clientData/>
  </xdr:twoCellAnchor>
  <xdr:twoCellAnchor>
    <xdr:from>
      <xdr:col>1</xdr:col>
      <xdr:colOff>228600</xdr:colOff>
      <xdr:row>15</xdr:row>
      <xdr:rowOff>9525</xdr:rowOff>
    </xdr:from>
    <xdr:to>
      <xdr:col>4</xdr:col>
      <xdr:colOff>590550</xdr:colOff>
      <xdr:row>17</xdr:row>
      <xdr:rowOff>142875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62000" y="3324225"/>
          <a:ext cx="2190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with observed values for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variables.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9525</xdr:colOff>
      <xdr:row>17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581400" y="3314700"/>
          <a:ext cx="23812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with missing values for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one or more variables.</a:t>
          </a:r>
        </a:p>
      </xdr:txBody>
    </xdr:sp>
    <xdr:clientData/>
  </xdr:twoCellAnchor>
  <xdr:twoCellAnchor>
    <xdr:from>
      <xdr:col>1</xdr:col>
      <xdr:colOff>257175</xdr:colOff>
      <xdr:row>19</xdr:row>
      <xdr:rowOff>19050</xdr:rowOff>
    </xdr:from>
    <xdr:to>
      <xdr:col>8</xdr:col>
      <xdr:colOff>0</xdr:colOff>
      <xdr:row>23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90575" y="4171950"/>
          <a:ext cx="5162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Do the missing values provide any information about one or more variable values for the phenomenon?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15</xdr:row>
      <xdr:rowOff>19050</xdr:rowOff>
    </xdr:from>
    <xdr:to>
      <xdr:col>18</xdr:col>
      <xdr:colOff>495300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971800"/>
          <a:ext cx="22288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0</xdr:row>
      <xdr:rowOff>180975</xdr:rowOff>
    </xdr:from>
    <xdr:to>
      <xdr:col>18</xdr:col>
      <xdr:colOff>504825</xdr:colOff>
      <xdr:row>12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180975"/>
          <a:ext cx="22479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23</xdr:row>
      <xdr:rowOff>0</xdr:rowOff>
    </xdr:from>
    <xdr:to>
      <xdr:col>21</xdr:col>
      <xdr:colOff>457200</xdr:colOff>
      <xdr:row>48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552950"/>
          <a:ext cx="609600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21</xdr:col>
      <xdr:colOff>314325</xdr:colOff>
      <xdr:row>75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9544050"/>
          <a:ext cx="59531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9525</xdr:rowOff>
    </xdr:from>
    <xdr:to>
      <xdr:col>13</xdr:col>
      <xdr:colOff>1504950</xdr:colOff>
      <xdr:row>0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9525"/>
          <a:ext cx="6343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RV1 used the value of V1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used regression estimate as a function of V9  if V1 was missing.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4</xdr:col>
      <xdr:colOff>304800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7432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47625</xdr:rowOff>
    </xdr:from>
    <xdr:to>
      <xdr:col>5</xdr:col>
      <xdr:colOff>561975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42925"/>
          <a:ext cx="36004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9525</xdr:rowOff>
    </xdr:from>
    <xdr:to>
      <xdr:col>22</xdr:col>
      <xdr:colOff>742950</xdr:colOff>
      <xdr:row>50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3908" t="6112" r="1394"/>
        <a:stretch>
          <a:fillRect/>
        </a:stretch>
      </xdr:blipFill>
      <xdr:spPr>
        <a:xfrm>
          <a:off x="495300" y="9525"/>
          <a:ext cx="1365885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4</xdr:row>
      <xdr:rowOff>76200</xdr:rowOff>
    </xdr:from>
    <xdr:to>
      <xdr:col>22</xdr:col>
      <xdr:colOff>704850</xdr:colOff>
      <xdr:row>19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838200"/>
          <a:ext cx="36004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ndrews\AppData\Roaming\Microsoft\Excel\Hair_6th_data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ople.vcu.edu/~randrews/mgmt643/spss/HBAT_mi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TCO"/>
      <sheetName val="HBAT Variables"/>
      <sheetName val="HBAT"/>
      <sheetName val="HBAT_200"/>
      <sheetName val="HBAT_MISSING"/>
      <sheetName val="Principal Components"/>
      <sheetName val="Summary Statistics"/>
      <sheetName val="Scatter Plot Matrix"/>
      <sheetName val="HBAT_SPLITS"/>
      <sheetName val="HBAT_CPLAN"/>
      <sheetName val="HBAT_CONJOINT"/>
      <sheetName val="HBAT_MDS"/>
      <sheetName val="HBAT_CORRESP"/>
      <sheetName val="HBAT_SEM"/>
      <sheetName val="HBAT_SEM_NOMISSING"/>
      <sheetName val="S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BAT_Missing"/>
    </sheetNames>
    <sheetDataSet>
      <sheetData sheetId="0">
        <row r="2">
          <cell r="B2">
            <v>3.3</v>
          </cell>
          <cell r="C2">
            <v>0.9</v>
          </cell>
          <cell r="D2">
            <v>8.6</v>
          </cell>
          <cell r="E2">
            <v>4</v>
          </cell>
          <cell r="F2">
            <v>2.1</v>
          </cell>
          <cell r="G2">
            <v>1.8</v>
          </cell>
          <cell r="H2">
            <v>6.3</v>
          </cell>
          <cell r="I2">
            <v>41</v>
          </cell>
          <cell r="J2">
            <v>4.5</v>
          </cell>
          <cell r="K2">
            <v>0</v>
          </cell>
          <cell r="L2">
            <v>1</v>
          </cell>
          <cell r="M2">
            <v>0</v>
          </cell>
          <cell r="N2">
            <v>0</v>
          </cell>
          <cell r="O2">
            <v>2</v>
          </cell>
        </row>
        <row r="3">
          <cell r="B3">
            <v>0</v>
          </cell>
          <cell r="C3">
            <v>0.4</v>
          </cell>
          <cell r="E3">
            <v>2.5</v>
          </cell>
          <cell r="F3">
            <v>1.2</v>
          </cell>
          <cell r="G3">
            <v>1.7</v>
          </cell>
          <cell r="H3">
            <v>5.2</v>
          </cell>
          <cell r="I3">
            <v>35</v>
          </cell>
          <cell r="J3">
            <v>3.3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1</v>
          </cell>
        </row>
        <row r="4">
          <cell r="B4">
            <v>3</v>
          </cell>
          <cell r="D4">
            <v>9.1</v>
          </cell>
          <cell r="E4">
            <v>7.1</v>
          </cell>
          <cell r="F4">
            <v>3.5</v>
          </cell>
          <cell r="G4">
            <v>3.4</v>
          </cell>
          <cell r="I4">
            <v>55</v>
          </cell>
          <cell r="J4">
            <v>5.2</v>
          </cell>
          <cell r="K4">
            <v>0</v>
          </cell>
          <cell r="L4">
            <v>1</v>
          </cell>
          <cell r="M4">
            <v>1</v>
          </cell>
          <cell r="N4">
            <v>0</v>
          </cell>
          <cell r="O4">
            <v>3</v>
          </cell>
        </row>
        <row r="5">
          <cell r="B5">
            <v>0</v>
          </cell>
          <cell r="C5">
            <v>1.5</v>
          </cell>
          <cell r="E5">
            <v>4.8</v>
          </cell>
          <cell r="F5">
            <v>1.9</v>
          </cell>
          <cell r="G5">
            <v>2.5</v>
          </cell>
          <cell r="H5">
            <v>7.2</v>
          </cell>
          <cell r="I5">
            <v>36</v>
          </cell>
          <cell r="K5">
            <v>1</v>
          </cell>
          <cell r="L5">
            <v>0</v>
          </cell>
          <cell r="M5">
            <v>1</v>
          </cell>
          <cell r="N5">
            <v>0</v>
          </cell>
          <cell r="O5">
            <v>1</v>
          </cell>
        </row>
        <row r="6">
          <cell r="B6">
            <v>5.1</v>
          </cell>
          <cell r="C6">
            <v>1.4</v>
          </cell>
          <cell r="E6">
            <v>4.8</v>
          </cell>
          <cell r="F6">
            <v>3.3</v>
          </cell>
          <cell r="G6">
            <v>2.6</v>
          </cell>
          <cell r="H6">
            <v>3.8</v>
          </cell>
          <cell r="I6">
            <v>49</v>
          </cell>
          <cell r="J6">
            <v>4.9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2</v>
          </cell>
        </row>
        <row r="7">
          <cell r="B7">
            <v>4.6</v>
          </cell>
          <cell r="C7">
            <v>2.1</v>
          </cell>
          <cell r="D7">
            <v>7.9</v>
          </cell>
          <cell r="E7">
            <v>5.8</v>
          </cell>
          <cell r="F7">
            <v>3.4</v>
          </cell>
          <cell r="G7">
            <v>2.8</v>
          </cell>
          <cell r="H7">
            <v>4.7</v>
          </cell>
          <cell r="I7">
            <v>49</v>
          </cell>
          <cell r="J7">
            <v>5.9</v>
          </cell>
          <cell r="K7">
            <v>0</v>
          </cell>
          <cell r="L7">
            <v>1</v>
          </cell>
          <cell r="M7">
            <v>0</v>
          </cell>
          <cell r="N7">
            <v>1</v>
          </cell>
          <cell r="O7">
            <v>3</v>
          </cell>
        </row>
        <row r="8">
          <cell r="C8">
            <v>1.5</v>
          </cell>
          <cell r="E8">
            <v>4.8</v>
          </cell>
          <cell r="F8">
            <v>1.9</v>
          </cell>
          <cell r="G8">
            <v>2.5</v>
          </cell>
          <cell r="H8">
            <v>7.2</v>
          </cell>
          <cell r="I8">
            <v>36</v>
          </cell>
          <cell r="K8">
            <v>1</v>
          </cell>
          <cell r="L8">
            <v>0</v>
          </cell>
          <cell r="M8">
            <v>1</v>
          </cell>
          <cell r="N8">
            <v>0</v>
          </cell>
          <cell r="O8">
            <v>1</v>
          </cell>
        </row>
        <row r="9">
          <cell r="B9">
            <v>5.2</v>
          </cell>
          <cell r="C9">
            <v>1.3</v>
          </cell>
          <cell r="D9">
            <v>9.7</v>
          </cell>
          <cell r="E9">
            <v>6.1</v>
          </cell>
          <cell r="F9">
            <v>3.2</v>
          </cell>
          <cell r="G9">
            <v>3.9</v>
          </cell>
          <cell r="H9">
            <v>6.7</v>
          </cell>
          <cell r="I9">
            <v>54</v>
          </cell>
          <cell r="J9">
            <v>5.8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  <cell r="O9">
            <v>3</v>
          </cell>
        </row>
        <row r="10">
          <cell r="B10">
            <v>3.5</v>
          </cell>
          <cell r="C10">
            <v>2.8</v>
          </cell>
          <cell r="D10">
            <v>9.9</v>
          </cell>
          <cell r="E10">
            <v>3.5</v>
          </cell>
          <cell r="F10">
            <v>3.1</v>
          </cell>
          <cell r="G10">
            <v>1.7</v>
          </cell>
          <cell r="H10">
            <v>5.4</v>
          </cell>
          <cell r="I10">
            <v>49</v>
          </cell>
          <cell r="J10">
            <v>5.4</v>
          </cell>
          <cell r="K10">
            <v>0</v>
          </cell>
          <cell r="L10">
            <v>1</v>
          </cell>
          <cell r="M10">
            <v>0</v>
          </cell>
          <cell r="N10">
            <v>1</v>
          </cell>
          <cell r="O10">
            <v>3</v>
          </cell>
        </row>
        <row r="11">
          <cell r="B11">
            <v>4.1</v>
          </cell>
          <cell r="C11">
            <v>3.7</v>
          </cell>
          <cell r="D11">
            <v>5.9</v>
          </cell>
          <cell r="L11">
            <v>0</v>
          </cell>
          <cell r="M11">
            <v>1</v>
          </cell>
          <cell r="N11">
            <v>0</v>
          </cell>
          <cell r="O11">
            <v>2</v>
          </cell>
        </row>
        <row r="12">
          <cell r="B12">
            <v>3</v>
          </cell>
          <cell r="C12">
            <v>2.8</v>
          </cell>
          <cell r="D12">
            <v>7.8</v>
          </cell>
          <cell r="E12">
            <v>7.1</v>
          </cell>
          <cell r="F12">
            <v>3</v>
          </cell>
          <cell r="G12">
            <v>3.8</v>
          </cell>
          <cell r="H12">
            <v>7.9</v>
          </cell>
          <cell r="I12">
            <v>49</v>
          </cell>
          <cell r="J12">
            <v>4.4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  <cell r="O12">
            <v>2</v>
          </cell>
        </row>
        <row r="13">
          <cell r="B13">
            <v>4.8</v>
          </cell>
          <cell r="C13">
            <v>1.7</v>
          </cell>
          <cell r="D13">
            <v>7.6</v>
          </cell>
          <cell r="E13">
            <v>4.2</v>
          </cell>
          <cell r="F13">
            <v>3.3</v>
          </cell>
          <cell r="G13">
            <v>1.4</v>
          </cell>
          <cell r="H13">
            <v>5.8</v>
          </cell>
          <cell r="I13">
            <v>39</v>
          </cell>
          <cell r="J13">
            <v>5.5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2</v>
          </cell>
        </row>
        <row r="14">
          <cell r="B14">
            <v>3.1</v>
          </cell>
          <cell r="E14">
            <v>7.8</v>
          </cell>
          <cell r="F14">
            <v>3.6</v>
          </cell>
          <cell r="G14">
            <v>4</v>
          </cell>
          <cell r="H14">
            <v>5.9</v>
          </cell>
          <cell r="I14">
            <v>43</v>
          </cell>
          <cell r="J14">
            <v>5.2</v>
          </cell>
          <cell r="K14">
            <v>0</v>
          </cell>
          <cell r="L14">
            <v>1</v>
          </cell>
          <cell r="M14">
            <v>1</v>
          </cell>
          <cell r="N14">
            <v>1</v>
          </cell>
          <cell r="O14">
            <v>2</v>
          </cell>
        </row>
        <row r="15">
          <cell r="C15">
            <v>2.7</v>
          </cell>
          <cell r="D15">
            <v>5</v>
          </cell>
          <cell r="F15">
            <v>2.2</v>
          </cell>
          <cell r="J15">
            <v>3.6</v>
          </cell>
          <cell r="K15">
            <v>1</v>
          </cell>
          <cell r="M15">
            <v>1</v>
          </cell>
          <cell r="O15">
            <v>1</v>
          </cell>
        </row>
        <row r="16">
          <cell r="B16">
            <v>4</v>
          </cell>
          <cell r="C16">
            <v>0.5</v>
          </cell>
          <cell r="D16">
            <v>6.7</v>
          </cell>
          <cell r="E16">
            <v>4.5</v>
          </cell>
          <cell r="F16">
            <v>2.2</v>
          </cell>
          <cell r="G16">
            <v>2.1</v>
          </cell>
          <cell r="H16">
            <v>5</v>
          </cell>
          <cell r="I16">
            <v>31</v>
          </cell>
          <cell r="J16">
            <v>4</v>
          </cell>
          <cell r="K16">
            <v>0</v>
          </cell>
          <cell r="L16">
            <v>1</v>
          </cell>
          <cell r="M16">
            <v>0</v>
          </cell>
          <cell r="N16">
            <v>1</v>
          </cell>
          <cell r="O16">
            <v>1</v>
          </cell>
        </row>
        <row r="17">
          <cell r="C17">
            <v>1.6</v>
          </cell>
          <cell r="D17">
            <v>6.4</v>
          </cell>
          <cell r="E17">
            <v>5</v>
          </cell>
          <cell r="G17">
            <v>2.1</v>
          </cell>
          <cell r="H17">
            <v>8.4</v>
          </cell>
          <cell r="I17">
            <v>25</v>
          </cell>
          <cell r="J17">
            <v>3.4</v>
          </cell>
          <cell r="K17">
            <v>1</v>
          </cell>
          <cell r="L17">
            <v>0</v>
          </cell>
          <cell r="M17">
            <v>1</v>
          </cell>
          <cell r="N17">
            <v>1</v>
          </cell>
          <cell r="O17">
            <v>1</v>
          </cell>
        </row>
        <row r="18">
          <cell r="B18">
            <v>6.1</v>
          </cell>
          <cell r="C18">
            <v>0.5</v>
          </cell>
          <cell r="D18">
            <v>9.2</v>
          </cell>
          <cell r="E18">
            <v>4.8</v>
          </cell>
          <cell r="F18">
            <v>3.3</v>
          </cell>
          <cell r="G18">
            <v>2.8</v>
          </cell>
          <cell r="H18">
            <v>7.1</v>
          </cell>
          <cell r="I18">
            <v>60</v>
          </cell>
          <cell r="J18">
            <v>5.2</v>
          </cell>
          <cell r="K18">
            <v>0</v>
          </cell>
          <cell r="L18">
            <v>1</v>
          </cell>
          <cell r="M18">
            <v>0</v>
          </cell>
          <cell r="N18">
            <v>1</v>
          </cell>
          <cell r="O18">
            <v>3</v>
          </cell>
        </row>
        <row r="19">
          <cell r="C19">
            <v>2.8</v>
          </cell>
          <cell r="D19">
            <v>5.2</v>
          </cell>
          <cell r="E19">
            <v>5</v>
          </cell>
          <cell r="G19">
            <v>2.7</v>
          </cell>
          <cell r="H19">
            <v>8.4</v>
          </cell>
          <cell r="I19">
            <v>38</v>
          </cell>
          <cell r="J19">
            <v>3.7</v>
          </cell>
          <cell r="K19">
            <v>1</v>
          </cell>
          <cell r="L19">
            <v>0</v>
          </cell>
          <cell r="M19">
            <v>1</v>
          </cell>
          <cell r="N19">
            <v>0</v>
          </cell>
          <cell r="O19">
            <v>1</v>
          </cell>
        </row>
        <row r="20">
          <cell r="B20">
            <v>3.1</v>
          </cell>
          <cell r="C20">
            <v>2.2</v>
          </cell>
          <cell r="D20">
            <v>6.7</v>
          </cell>
          <cell r="E20">
            <v>6.8</v>
          </cell>
          <cell r="F20">
            <v>2.6</v>
          </cell>
          <cell r="G20">
            <v>2.9</v>
          </cell>
          <cell r="J20">
            <v>4.3</v>
          </cell>
          <cell r="K20">
            <v>1</v>
          </cell>
          <cell r="L20">
            <v>0</v>
          </cell>
          <cell r="M20">
            <v>1</v>
          </cell>
          <cell r="N20">
            <v>0</v>
          </cell>
          <cell r="O20">
            <v>1</v>
          </cell>
        </row>
        <row r="21">
          <cell r="B21">
            <v>6.5</v>
          </cell>
          <cell r="D21">
            <v>9</v>
          </cell>
          <cell r="E21">
            <v>7</v>
          </cell>
          <cell r="F21">
            <v>3.2</v>
          </cell>
          <cell r="G21">
            <v>3.7</v>
          </cell>
          <cell r="H21">
            <v>8</v>
          </cell>
          <cell r="I21">
            <v>33</v>
          </cell>
          <cell r="J21">
            <v>5.4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1</v>
          </cell>
        </row>
        <row r="22">
          <cell r="C22">
            <v>1.6</v>
          </cell>
          <cell r="E22">
            <v>4.8</v>
          </cell>
          <cell r="F22">
            <v>2</v>
          </cell>
          <cell r="G22">
            <v>2.8</v>
          </cell>
          <cell r="I22">
            <v>32</v>
          </cell>
          <cell r="J22">
            <v>4.3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1</v>
          </cell>
        </row>
        <row r="23">
          <cell r="B23">
            <v>3.9</v>
          </cell>
          <cell r="C23">
            <v>2.2</v>
          </cell>
          <cell r="E23">
            <v>4.6</v>
          </cell>
          <cell r="G23">
            <v>2.5</v>
          </cell>
          <cell r="H23">
            <v>8.3</v>
          </cell>
          <cell r="I23">
            <v>47</v>
          </cell>
          <cell r="J23">
            <v>5</v>
          </cell>
          <cell r="K23">
            <v>0</v>
          </cell>
          <cell r="L23">
            <v>1</v>
          </cell>
          <cell r="M23">
            <v>0</v>
          </cell>
          <cell r="N23">
            <v>1</v>
          </cell>
          <cell r="O23">
            <v>2</v>
          </cell>
        </row>
        <row r="24">
          <cell r="B24">
            <v>2.8</v>
          </cell>
          <cell r="C24">
            <v>1.4</v>
          </cell>
          <cell r="D24">
            <v>8.1</v>
          </cell>
          <cell r="E24">
            <v>3.8</v>
          </cell>
          <cell r="F24">
            <v>2.1</v>
          </cell>
          <cell r="G24">
            <v>1.4</v>
          </cell>
          <cell r="H24">
            <v>6.6</v>
          </cell>
          <cell r="I24">
            <v>39</v>
          </cell>
          <cell r="J24">
            <v>4.4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  <cell r="O24">
            <v>1</v>
          </cell>
        </row>
        <row r="25">
          <cell r="D25">
            <v>8.6</v>
          </cell>
          <cell r="E25">
            <v>5.7</v>
          </cell>
          <cell r="F25">
            <v>2.7</v>
          </cell>
          <cell r="G25">
            <v>3.7</v>
          </cell>
          <cell r="H25">
            <v>6.7</v>
          </cell>
          <cell r="J25">
            <v>5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</row>
        <row r="26">
          <cell r="B26">
            <v>4.7</v>
          </cell>
          <cell r="C26">
            <v>1.3</v>
          </cell>
          <cell r="F26">
            <v>3</v>
          </cell>
          <cell r="G26">
            <v>2.6</v>
          </cell>
          <cell r="H26">
            <v>6.8</v>
          </cell>
          <cell r="I26">
            <v>54</v>
          </cell>
          <cell r="J26">
            <v>5.9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3</v>
          </cell>
        </row>
        <row r="27">
          <cell r="B27">
            <v>3.4</v>
          </cell>
          <cell r="C27">
            <v>2</v>
          </cell>
          <cell r="D27">
            <v>9.7</v>
          </cell>
          <cell r="E27">
            <v>4.7</v>
          </cell>
          <cell r="F27">
            <v>2.7</v>
          </cell>
          <cell r="G27">
            <v>1.7</v>
          </cell>
          <cell r="H27">
            <v>4.8</v>
          </cell>
          <cell r="I27">
            <v>49</v>
          </cell>
          <cell r="J27">
            <v>4.7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3</v>
          </cell>
        </row>
        <row r="28">
          <cell r="B28">
            <v>3.2</v>
          </cell>
          <cell r="D28">
            <v>5.7</v>
          </cell>
          <cell r="E28">
            <v>5.1</v>
          </cell>
          <cell r="F28">
            <v>3.6</v>
          </cell>
          <cell r="G28">
            <v>2.9</v>
          </cell>
          <cell r="H28">
            <v>6.2</v>
          </cell>
          <cell r="J28">
            <v>4.4</v>
          </cell>
          <cell r="K28">
            <v>0</v>
          </cell>
          <cell r="L28">
            <v>1</v>
          </cell>
          <cell r="M28">
            <v>1</v>
          </cell>
          <cell r="N28">
            <v>1</v>
          </cell>
          <cell r="O28">
            <v>2</v>
          </cell>
        </row>
        <row r="29">
          <cell r="C29">
            <v>1.8</v>
          </cell>
          <cell r="D29">
            <v>7.7</v>
          </cell>
          <cell r="F29">
            <v>3.4</v>
          </cell>
          <cell r="G29">
            <v>1.5</v>
          </cell>
          <cell r="H29">
            <v>5.9</v>
          </cell>
          <cell r="I29">
            <v>40</v>
          </cell>
          <cell r="J29">
            <v>5.6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2</v>
          </cell>
        </row>
        <row r="30">
          <cell r="B30">
            <v>5.3</v>
          </cell>
          <cell r="C30">
            <v>1.4</v>
          </cell>
          <cell r="D30">
            <v>9.7</v>
          </cell>
          <cell r="E30">
            <v>6.1</v>
          </cell>
          <cell r="G30">
            <v>3.9</v>
          </cell>
          <cell r="H30">
            <v>6.8</v>
          </cell>
          <cell r="I30">
            <v>54</v>
          </cell>
          <cell r="J30">
            <v>5.9</v>
          </cell>
          <cell r="K30">
            <v>0</v>
          </cell>
          <cell r="L30">
            <v>1</v>
          </cell>
          <cell r="M30">
            <v>0</v>
          </cell>
          <cell r="N30">
            <v>1</v>
          </cell>
          <cell r="O30">
            <v>3</v>
          </cell>
        </row>
        <row r="31">
          <cell r="B31">
            <v>4.7</v>
          </cell>
          <cell r="C31">
            <v>1.3</v>
          </cell>
          <cell r="D31">
            <v>9.9</v>
          </cell>
          <cell r="E31">
            <v>6.7</v>
          </cell>
          <cell r="F31">
            <v>3</v>
          </cell>
          <cell r="G31">
            <v>2.6</v>
          </cell>
          <cell r="H31">
            <v>6.8</v>
          </cell>
          <cell r="I31">
            <v>55</v>
          </cell>
          <cell r="J31">
            <v>6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3</v>
          </cell>
        </row>
        <row r="32">
          <cell r="B32">
            <v>3.7</v>
          </cell>
          <cell r="C32">
            <v>0.7</v>
          </cell>
          <cell r="D32">
            <v>8.2</v>
          </cell>
          <cell r="E32">
            <v>6</v>
          </cell>
          <cell r="F32">
            <v>2.1</v>
          </cell>
          <cell r="G32">
            <v>2.5</v>
          </cell>
          <cell r="I32">
            <v>41</v>
          </cell>
          <cell r="J32">
            <v>5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2</v>
          </cell>
        </row>
        <row r="33">
          <cell r="D33">
            <v>8.2</v>
          </cell>
          <cell r="E33">
            <v>5</v>
          </cell>
          <cell r="F33">
            <v>3.6</v>
          </cell>
          <cell r="G33">
            <v>2.5</v>
          </cell>
          <cell r="H33">
            <v>9</v>
          </cell>
          <cell r="I33">
            <v>53</v>
          </cell>
          <cell r="J33">
            <v>5.2</v>
          </cell>
          <cell r="K33">
            <v>1</v>
          </cell>
          <cell r="L33">
            <v>0</v>
          </cell>
          <cell r="M33">
            <v>1</v>
          </cell>
          <cell r="N33">
            <v>1</v>
          </cell>
          <cell r="O33">
            <v>2</v>
          </cell>
        </row>
        <row r="34">
          <cell r="B34">
            <v>4.5</v>
          </cell>
          <cell r="E34">
            <v>5.9</v>
          </cell>
          <cell r="H34">
            <v>8.8</v>
          </cell>
          <cell r="I34">
            <v>50</v>
          </cell>
          <cell r="K34">
            <v>1</v>
          </cell>
          <cell r="L34">
            <v>0</v>
          </cell>
          <cell r="N34">
            <v>0</v>
          </cell>
        </row>
        <row r="35">
          <cell r="B35">
            <v>2.8</v>
          </cell>
          <cell r="C35">
            <v>2.4</v>
          </cell>
          <cell r="D35">
            <v>6.7</v>
          </cell>
          <cell r="E35">
            <v>4.9</v>
          </cell>
          <cell r="F35">
            <v>2.5</v>
          </cell>
          <cell r="G35">
            <v>2.6</v>
          </cell>
          <cell r="H35">
            <v>9.2</v>
          </cell>
          <cell r="I35">
            <v>32</v>
          </cell>
          <cell r="J35">
            <v>3.7</v>
          </cell>
          <cell r="K35">
            <v>1</v>
          </cell>
          <cell r="L35">
            <v>0</v>
          </cell>
          <cell r="M35">
            <v>1</v>
          </cell>
          <cell r="N35">
            <v>1</v>
          </cell>
          <cell r="O35">
            <v>1</v>
          </cell>
        </row>
        <row r="36">
          <cell r="B36">
            <v>3.8</v>
          </cell>
          <cell r="C36">
            <v>0.8</v>
          </cell>
          <cell r="D36">
            <v>8.7</v>
          </cell>
          <cell r="E36">
            <v>2.9</v>
          </cell>
          <cell r="F36">
            <v>1.6</v>
          </cell>
          <cell r="H36">
            <v>5.6</v>
          </cell>
          <cell r="I36">
            <v>39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1</v>
          </cell>
        </row>
        <row r="37">
          <cell r="B37">
            <v>2.9</v>
          </cell>
          <cell r="C37">
            <v>2.6</v>
          </cell>
          <cell r="D37">
            <v>7.7</v>
          </cell>
          <cell r="E37">
            <v>7</v>
          </cell>
          <cell r="F37">
            <v>2.8</v>
          </cell>
          <cell r="G37">
            <v>3.6</v>
          </cell>
          <cell r="H37">
            <v>7.7</v>
          </cell>
          <cell r="I37">
            <v>47</v>
          </cell>
          <cell r="J37">
            <v>4.2</v>
          </cell>
          <cell r="K37">
            <v>0</v>
          </cell>
          <cell r="L37">
            <v>1</v>
          </cell>
          <cell r="M37">
            <v>1</v>
          </cell>
          <cell r="N37">
            <v>1</v>
          </cell>
          <cell r="O37">
            <v>2</v>
          </cell>
        </row>
        <row r="38">
          <cell r="B38">
            <v>4.9</v>
          </cell>
          <cell r="D38">
            <v>7.4</v>
          </cell>
          <cell r="E38">
            <v>6.9</v>
          </cell>
          <cell r="F38">
            <v>4.6</v>
          </cell>
          <cell r="G38">
            <v>4</v>
          </cell>
          <cell r="H38">
            <v>9.6</v>
          </cell>
          <cell r="I38">
            <v>62</v>
          </cell>
          <cell r="J38">
            <v>6.2</v>
          </cell>
          <cell r="K38">
            <v>1</v>
          </cell>
          <cell r="L38">
            <v>0</v>
          </cell>
          <cell r="M38">
            <v>1</v>
          </cell>
          <cell r="N38">
            <v>0</v>
          </cell>
          <cell r="O38">
            <v>2</v>
          </cell>
        </row>
        <row r="39">
          <cell r="C39">
            <v>2.5</v>
          </cell>
          <cell r="D39">
            <v>9.6</v>
          </cell>
          <cell r="E39">
            <v>5.5</v>
          </cell>
          <cell r="F39">
            <v>4</v>
          </cell>
          <cell r="G39">
            <v>3</v>
          </cell>
          <cell r="H39">
            <v>7.7</v>
          </cell>
          <cell r="I39">
            <v>65</v>
          </cell>
          <cell r="J39">
            <v>6</v>
          </cell>
          <cell r="K39">
            <v>0</v>
          </cell>
          <cell r="L39">
            <v>1</v>
          </cell>
          <cell r="M39">
            <v>0</v>
          </cell>
          <cell r="N39">
            <v>0</v>
          </cell>
          <cell r="O39">
            <v>3</v>
          </cell>
        </row>
        <row r="40">
          <cell r="B40">
            <v>4.3</v>
          </cell>
          <cell r="C40">
            <v>1.8</v>
          </cell>
          <cell r="D40">
            <v>7.6</v>
          </cell>
          <cell r="E40">
            <v>5.4</v>
          </cell>
          <cell r="F40">
            <v>3.1</v>
          </cell>
          <cell r="G40">
            <v>2.5</v>
          </cell>
          <cell r="H40">
            <v>4.4</v>
          </cell>
          <cell r="I40">
            <v>46</v>
          </cell>
          <cell r="J40">
            <v>5.6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3</v>
          </cell>
        </row>
        <row r="41">
          <cell r="C41">
            <v>1.5</v>
          </cell>
          <cell r="D41">
            <v>9.9</v>
          </cell>
          <cell r="E41">
            <v>2.7</v>
          </cell>
          <cell r="F41">
            <v>1.3</v>
          </cell>
          <cell r="G41">
            <v>1.2</v>
          </cell>
          <cell r="H41">
            <v>1.7</v>
          </cell>
          <cell r="I41">
            <v>50</v>
          </cell>
          <cell r="J41">
            <v>5</v>
          </cell>
          <cell r="K41">
            <v>1</v>
          </cell>
          <cell r="L41">
            <v>0</v>
          </cell>
          <cell r="M41">
            <v>1</v>
          </cell>
          <cell r="N41">
            <v>1</v>
          </cell>
          <cell r="O41">
            <v>2</v>
          </cell>
        </row>
        <row r="42">
          <cell r="B42">
            <v>3.1</v>
          </cell>
          <cell r="C42">
            <v>1.9</v>
          </cell>
          <cell r="E42">
            <v>4.5</v>
          </cell>
          <cell r="G42">
            <v>3.1</v>
          </cell>
          <cell r="H42">
            <v>3.8</v>
          </cell>
          <cell r="I42">
            <v>54</v>
          </cell>
          <cell r="J42">
            <v>4.8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3</v>
          </cell>
        </row>
        <row r="43">
          <cell r="B43">
            <v>5.1</v>
          </cell>
          <cell r="C43">
            <v>1.9</v>
          </cell>
          <cell r="D43">
            <v>9.2</v>
          </cell>
          <cell r="E43">
            <v>5.8</v>
          </cell>
          <cell r="F43">
            <v>3.6</v>
          </cell>
          <cell r="G43">
            <v>2.3</v>
          </cell>
          <cell r="H43">
            <v>4.5</v>
          </cell>
          <cell r="I43">
            <v>60</v>
          </cell>
          <cell r="J43">
            <v>6.1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3</v>
          </cell>
        </row>
        <row r="44">
          <cell r="B44">
            <v>4.1</v>
          </cell>
          <cell r="C44">
            <v>1.1</v>
          </cell>
          <cell r="D44">
            <v>9.3</v>
          </cell>
          <cell r="E44">
            <v>5.5</v>
          </cell>
          <cell r="F44">
            <v>2.5</v>
          </cell>
          <cell r="G44">
            <v>2.7</v>
          </cell>
          <cell r="H44">
            <v>7.4</v>
          </cell>
          <cell r="I44">
            <v>47</v>
          </cell>
          <cell r="J44">
            <v>5.3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3</v>
          </cell>
        </row>
        <row r="45">
          <cell r="B45">
            <v>3</v>
          </cell>
          <cell r="C45">
            <v>3.8</v>
          </cell>
          <cell r="D45">
            <v>5.5</v>
          </cell>
          <cell r="E45">
            <v>4.9</v>
          </cell>
          <cell r="F45">
            <v>3.4</v>
          </cell>
          <cell r="G45">
            <v>2.6</v>
          </cell>
          <cell r="H45">
            <v>6</v>
          </cell>
          <cell r="J45">
            <v>4.2</v>
          </cell>
          <cell r="K45">
            <v>0</v>
          </cell>
          <cell r="L45">
            <v>1</v>
          </cell>
          <cell r="M45">
            <v>1</v>
          </cell>
          <cell r="N45">
            <v>1</v>
          </cell>
          <cell r="O45">
            <v>2</v>
          </cell>
        </row>
        <row r="46">
          <cell r="C46">
            <v>2</v>
          </cell>
          <cell r="E46">
            <v>4.7</v>
          </cell>
          <cell r="G46">
            <v>3.2</v>
          </cell>
          <cell r="J46">
            <v>3.4</v>
          </cell>
          <cell r="K46">
            <v>1</v>
          </cell>
          <cell r="L46">
            <v>0</v>
          </cell>
          <cell r="N46">
            <v>1</v>
          </cell>
        </row>
        <row r="47">
          <cell r="B47">
            <v>3.7</v>
          </cell>
          <cell r="C47">
            <v>1.4</v>
          </cell>
          <cell r="D47">
            <v>9</v>
          </cell>
          <cell r="F47">
            <v>2.6</v>
          </cell>
          <cell r="G47">
            <v>2.3</v>
          </cell>
          <cell r="H47">
            <v>6.8</v>
          </cell>
          <cell r="I47">
            <v>45</v>
          </cell>
          <cell r="J47">
            <v>4.9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2</v>
          </cell>
        </row>
        <row r="48">
          <cell r="B48">
            <v>4.2</v>
          </cell>
          <cell r="C48">
            <v>2.5</v>
          </cell>
          <cell r="D48">
            <v>9.2</v>
          </cell>
          <cell r="E48">
            <v>6.2</v>
          </cell>
          <cell r="F48">
            <v>3.3</v>
          </cell>
          <cell r="G48">
            <v>3.9</v>
          </cell>
          <cell r="H48">
            <v>7.3</v>
          </cell>
          <cell r="I48">
            <v>59</v>
          </cell>
          <cell r="J48">
            <v>6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3</v>
          </cell>
        </row>
        <row r="49">
          <cell r="D49">
            <v>6.4</v>
          </cell>
          <cell r="E49">
            <v>5.3</v>
          </cell>
          <cell r="F49">
            <v>3</v>
          </cell>
          <cell r="G49">
            <v>2.5</v>
          </cell>
          <cell r="H49">
            <v>7.1</v>
          </cell>
          <cell r="I49">
            <v>46</v>
          </cell>
          <cell r="J49">
            <v>4.5</v>
          </cell>
          <cell r="K49">
            <v>1</v>
          </cell>
          <cell r="L49">
            <v>0</v>
          </cell>
          <cell r="M49">
            <v>1</v>
          </cell>
          <cell r="N49">
            <v>0</v>
          </cell>
          <cell r="O49">
            <v>2</v>
          </cell>
        </row>
        <row r="50">
          <cell r="B50">
            <v>5.3</v>
          </cell>
          <cell r="D50">
            <v>8.5</v>
          </cell>
          <cell r="E50">
            <v>3.7</v>
          </cell>
          <cell r="F50">
            <v>3.5</v>
          </cell>
          <cell r="G50">
            <v>1.9</v>
          </cell>
          <cell r="H50">
            <v>4.8</v>
          </cell>
          <cell r="I50">
            <v>58</v>
          </cell>
          <cell r="J50">
            <v>4.3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3</v>
          </cell>
        </row>
        <row r="51">
          <cell r="C51">
            <v>3.7</v>
          </cell>
          <cell r="E51">
            <v>5.2</v>
          </cell>
          <cell r="F51">
            <v>3</v>
          </cell>
          <cell r="G51">
            <v>2.3</v>
          </cell>
          <cell r="H51">
            <v>9.1</v>
          </cell>
          <cell r="I51">
            <v>49</v>
          </cell>
          <cell r="J51">
            <v>4.8</v>
          </cell>
          <cell r="K51">
            <v>1</v>
          </cell>
          <cell r="L51">
            <v>0</v>
          </cell>
          <cell r="M51">
            <v>1</v>
          </cell>
          <cell r="N51">
            <v>1</v>
          </cell>
          <cell r="O51">
            <v>2</v>
          </cell>
        </row>
        <row r="52">
          <cell r="B52">
            <v>3</v>
          </cell>
          <cell r="C52">
            <v>3.2</v>
          </cell>
          <cell r="D52">
            <v>6</v>
          </cell>
          <cell r="E52">
            <v>5.3</v>
          </cell>
          <cell r="F52">
            <v>3.1</v>
          </cell>
          <cell r="G52">
            <v>3</v>
          </cell>
          <cell r="H52">
            <v>8</v>
          </cell>
          <cell r="I52">
            <v>43</v>
          </cell>
          <cell r="J52">
            <v>3.3</v>
          </cell>
          <cell r="K52">
            <v>1</v>
          </cell>
          <cell r="L52">
            <v>0</v>
          </cell>
          <cell r="M52">
            <v>1</v>
          </cell>
          <cell r="N52">
            <v>0</v>
          </cell>
          <cell r="O52">
            <v>1</v>
          </cell>
        </row>
        <row r="53">
          <cell r="B53">
            <v>2.8</v>
          </cell>
          <cell r="C53">
            <v>3.8</v>
          </cell>
          <cell r="D53">
            <v>8.9</v>
          </cell>
          <cell r="E53">
            <v>6.9</v>
          </cell>
          <cell r="F53">
            <v>3.3</v>
          </cell>
          <cell r="G53">
            <v>3.2</v>
          </cell>
          <cell r="H53">
            <v>8.2</v>
          </cell>
          <cell r="I53">
            <v>53</v>
          </cell>
          <cell r="J53">
            <v>5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3</v>
          </cell>
        </row>
        <row r="54">
          <cell r="C54">
            <v>2</v>
          </cell>
          <cell r="D54">
            <v>9.3</v>
          </cell>
          <cell r="E54">
            <v>5.9</v>
          </cell>
          <cell r="F54">
            <v>3.7</v>
          </cell>
          <cell r="G54">
            <v>2.4</v>
          </cell>
          <cell r="H54">
            <v>4.6</v>
          </cell>
          <cell r="I54">
            <v>60</v>
          </cell>
          <cell r="J54">
            <v>6.1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3</v>
          </cell>
        </row>
        <row r="55">
          <cell r="B55">
            <v>3.4</v>
          </cell>
          <cell r="C55">
            <v>3.7</v>
          </cell>
          <cell r="D55">
            <v>6.4</v>
          </cell>
          <cell r="E55">
            <v>5.7</v>
          </cell>
          <cell r="F55">
            <v>3.5</v>
          </cell>
          <cell r="G55">
            <v>3.4</v>
          </cell>
          <cell r="H55">
            <v>8.4</v>
          </cell>
          <cell r="I55">
            <v>47</v>
          </cell>
          <cell r="J55">
            <v>3.8</v>
          </cell>
          <cell r="K55">
            <v>1</v>
          </cell>
          <cell r="L55">
            <v>0</v>
          </cell>
          <cell r="M55">
            <v>1</v>
          </cell>
          <cell r="N55">
            <v>0</v>
          </cell>
          <cell r="O55">
            <v>1</v>
          </cell>
        </row>
        <row r="56">
          <cell r="C56">
            <v>1</v>
          </cell>
          <cell r="E56">
            <v>3.4</v>
          </cell>
          <cell r="F56">
            <v>1.7</v>
          </cell>
          <cell r="G56">
            <v>1.1</v>
          </cell>
          <cell r="H56">
            <v>6.2</v>
          </cell>
          <cell r="I56">
            <v>35</v>
          </cell>
          <cell r="J56">
            <v>4.1</v>
          </cell>
          <cell r="K56">
            <v>1</v>
          </cell>
          <cell r="L56">
            <v>0</v>
          </cell>
          <cell r="M56">
            <v>1</v>
          </cell>
          <cell r="N56">
            <v>0</v>
          </cell>
          <cell r="O56">
            <v>1</v>
          </cell>
        </row>
        <row r="57">
          <cell r="C57">
            <v>3.3</v>
          </cell>
          <cell r="D57">
            <v>7.5</v>
          </cell>
          <cell r="E57">
            <v>4.5</v>
          </cell>
          <cell r="F57">
            <v>2.5</v>
          </cell>
          <cell r="G57">
            <v>2.4</v>
          </cell>
          <cell r="H57">
            <v>7.6</v>
          </cell>
          <cell r="I57">
            <v>39</v>
          </cell>
          <cell r="J57">
            <v>3.6</v>
          </cell>
          <cell r="K57">
            <v>1</v>
          </cell>
          <cell r="L57">
            <v>0</v>
          </cell>
          <cell r="M57">
            <v>1</v>
          </cell>
          <cell r="N57">
            <v>1</v>
          </cell>
          <cell r="O57">
            <v>1</v>
          </cell>
        </row>
        <row r="58">
          <cell r="B58">
            <v>3.6</v>
          </cell>
          <cell r="E58">
            <v>5.8</v>
          </cell>
          <cell r="F58">
            <v>3.7</v>
          </cell>
          <cell r="G58">
            <v>2.5</v>
          </cell>
          <cell r="H58">
            <v>9.3</v>
          </cell>
          <cell r="I58">
            <v>44</v>
          </cell>
          <cell r="J58">
            <v>4.8</v>
          </cell>
          <cell r="K58">
            <v>1</v>
          </cell>
          <cell r="L58">
            <v>0</v>
          </cell>
          <cell r="M58">
            <v>1</v>
          </cell>
          <cell r="N58">
            <v>1</v>
          </cell>
          <cell r="O58">
            <v>2</v>
          </cell>
        </row>
        <row r="59">
          <cell r="B59">
            <v>4</v>
          </cell>
          <cell r="C59">
            <v>0.9</v>
          </cell>
          <cell r="D59">
            <v>9.1</v>
          </cell>
          <cell r="E59">
            <v>5.4</v>
          </cell>
          <cell r="F59">
            <v>2.4</v>
          </cell>
          <cell r="G59">
            <v>2.6</v>
          </cell>
          <cell r="H59">
            <v>7.3</v>
          </cell>
          <cell r="I59">
            <v>46</v>
          </cell>
          <cell r="J59">
            <v>5.1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2.1</v>
          </cell>
          <cell r="D60">
            <v>6.9</v>
          </cell>
          <cell r="E60">
            <v>5.4</v>
          </cell>
          <cell r="F60">
            <v>1.1</v>
          </cell>
          <cell r="G60">
            <v>2.6</v>
          </cell>
          <cell r="H60">
            <v>8.9</v>
          </cell>
          <cell r="I60">
            <v>29</v>
          </cell>
          <cell r="J60">
            <v>3.9</v>
          </cell>
          <cell r="K60">
            <v>1</v>
          </cell>
          <cell r="L60">
            <v>0</v>
          </cell>
          <cell r="M60">
            <v>1</v>
          </cell>
          <cell r="N60">
            <v>1</v>
          </cell>
          <cell r="O60">
            <v>1</v>
          </cell>
        </row>
        <row r="61">
          <cell r="C61">
            <v>2</v>
          </cell>
          <cell r="D61">
            <v>6.4</v>
          </cell>
          <cell r="E61">
            <v>4.5</v>
          </cell>
          <cell r="F61">
            <v>2.1</v>
          </cell>
          <cell r="G61">
            <v>2.2</v>
          </cell>
          <cell r="H61">
            <v>8.8</v>
          </cell>
          <cell r="I61">
            <v>28</v>
          </cell>
          <cell r="J61">
            <v>3.3</v>
          </cell>
          <cell r="K61">
            <v>1</v>
          </cell>
          <cell r="L61">
            <v>0</v>
          </cell>
          <cell r="M61">
            <v>1</v>
          </cell>
          <cell r="N61">
            <v>1</v>
          </cell>
          <cell r="O61">
            <v>1</v>
          </cell>
        </row>
        <row r="62">
          <cell r="B62">
            <v>3.6</v>
          </cell>
          <cell r="E62">
            <v>6.2</v>
          </cell>
          <cell r="F62">
            <v>4.5</v>
          </cell>
          <cell r="K62">
            <v>1</v>
          </cell>
          <cell r="M62">
            <v>1</v>
          </cell>
          <cell r="N62">
            <v>1</v>
          </cell>
          <cell r="O62">
            <v>2</v>
          </cell>
        </row>
        <row r="63">
          <cell r="B63">
            <v>5.6</v>
          </cell>
          <cell r="C63">
            <v>2.2</v>
          </cell>
          <cell r="D63">
            <v>8.2</v>
          </cell>
          <cell r="E63">
            <v>3.1</v>
          </cell>
          <cell r="F63">
            <v>4</v>
          </cell>
          <cell r="G63">
            <v>1.6</v>
          </cell>
          <cell r="H63">
            <v>5.3</v>
          </cell>
          <cell r="I63">
            <v>55</v>
          </cell>
          <cell r="J63">
            <v>3.9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3</v>
          </cell>
        </row>
        <row r="64">
          <cell r="B64">
            <v>3.6</v>
          </cell>
          <cell r="D64">
            <v>9.9</v>
          </cell>
          <cell r="J64">
            <v>4.9</v>
          </cell>
          <cell r="L64">
            <v>1</v>
          </cell>
          <cell r="M64">
            <v>0</v>
          </cell>
          <cell r="N64">
            <v>0</v>
          </cell>
          <cell r="O64">
            <v>3</v>
          </cell>
        </row>
        <row r="65">
          <cell r="B65">
            <v>5.2</v>
          </cell>
          <cell r="C65">
            <v>1.3</v>
          </cell>
          <cell r="D65">
            <v>9.1</v>
          </cell>
          <cell r="E65">
            <v>4.5</v>
          </cell>
          <cell r="F65">
            <v>3.3</v>
          </cell>
          <cell r="G65">
            <v>2.7</v>
          </cell>
          <cell r="H65">
            <v>7.3</v>
          </cell>
          <cell r="I65">
            <v>60</v>
          </cell>
          <cell r="J65">
            <v>5.1</v>
          </cell>
          <cell r="K65">
            <v>0</v>
          </cell>
          <cell r="L65">
            <v>1</v>
          </cell>
          <cell r="M65">
            <v>0</v>
          </cell>
          <cell r="N65">
            <v>1</v>
          </cell>
          <cell r="O65">
            <v>3</v>
          </cell>
        </row>
        <row r="66">
          <cell r="B66">
            <v>3</v>
          </cell>
          <cell r="C66">
            <v>2</v>
          </cell>
          <cell r="D66">
            <v>6.6</v>
          </cell>
          <cell r="E66">
            <v>6.6</v>
          </cell>
          <cell r="F66">
            <v>2.4</v>
          </cell>
          <cell r="G66">
            <v>2.7</v>
          </cell>
          <cell r="H66">
            <v>8.2</v>
          </cell>
          <cell r="I66">
            <v>41</v>
          </cell>
          <cell r="J66">
            <v>4.1</v>
          </cell>
          <cell r="K66">
            <v>1</v>
          </cell>
          <cell r="L66">
            <v>0</v>
          </cell>
          <cell r="M66">
            <v>1</v>
          </cell>
          <cell r="N66">
            <v>0</v>
          </cell>
          <cell r="O66">
            <v>1</v>
          </cell>
        </row>
        <row r="67">
          <cell r="B67">
            <v>4.2</v>
          </cell>
          <cell r="C67">
            <v>2.4</v>
          </cell>
          <cell r="D67">
            <v>9.4</v>
          </cell>
          <cell r="E67">
            <v>4.9</v>
          </cell>
          <cell r="F67">
            <v>3.2</v>
          </cell>
          <cell r="G67">
            <v>2.7</v>
          </cell>
          <cell r="H67">
            <v>8.5</v>
          </cell>
          <cell r="I67">
            <v>49</v>
          </cell>
          <cell r="J67">
            <v>5.2</v>
          </cell>
          <cell r="K67">
            <v>0</v>
          </cell>
          <cell r="L67">
            <v>1</v>
          </cell>
          <cell r="M67">
            <v>0</v>
          </cell>
          <cell r="N67">
            <v>1</v>
          </cell>
          <cell r="O67">
            <v>2</v>
          </cell>
        </row>
        <row r="68">
          <cell r="B68">
            <v>3.8</v>
          </cell>
          <cell r="C68">
            <v>0.8</v>
          </cell>
          <cell r="F68">
            <v>2.2</v>
          </cell>
          <cell r="G68">
            <v>2.6</v>
          </cell>
          <cell r="H68">
            <v>5.3</v>
          </cell>
          <cell r="I68">
            <v>42</v>
          </cell>
          <cell r="J68">
            <v>5.1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  <cell r="O68">
            <v>2</v>
          </cell>
        </row>
        <row r="69">
          <cell r="B69">
            <v>3.3</v>
          </cell>
          <cell r="C69">
            <v>2.6</v>
          </cell>
          <cell r="D69">
            <v>9.7</v>
          </cell>
          <cell r="E69">
            <v>3.3</v>
          </cell>
          <cell r="F69">
            <v>2.9</v>
          </cell>
          <cell r="G69">
            <v>1.5</v>
          </cell>
          <cell r="H69">
            <v>5.2</v>
          </cell>
          <cell r="I69">
            <v>47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3</v>
          </cell>
        </row>
        <row r="70">
          <cell r="C70">
            <v>1.9</v>
          </cell>
          <cell r="E70">
            <v>4.5</v>
          </cell>
          <cell r="F70">
            <v>1.5</v>
          </cell>
          <cell r="G70">
            <v>3.1</v>
          </cell>
          <cell r="H70">
            <v>9.9</v>
          </cell>
          <cell r="I70">
            <v>39</v>
          </cell>
          <cell r="J70">
            <v>3.3</v>
          </cell>
          <cell r="K70">
            <v>1</v>
          </cell>
          <cell r="L70">
            <v>0</v>
          </cell>
          <cell r="M70">
            <v>1</v>
          </cell>
          <cell r="N70">
            <v>1</v>
          </cell>
          <cell r="O70">
            <v>1</v>
          </cell>
        </row>
        <row r="71">
          <cell r="B71">
            <v>4.5</v>
          </cell>
          <cell r="C71">
            <v>1.6</v>
          </cell>
          <cell r="D71">
            <v>8.7</v>
          </cell>
          <cell r="E71">
            <v>4.6</v>
          </cell>
          <cell r="F71">
            <v>3.1</v>
          </cell>
          <cell r="G71">
            <v>2.1</v>
          </cell>
          <cell r="H71">
            <v>6.8</v>
          </cell>
          <cell r="I71">
            <v>56</v>
          </cell>
          <cell r="J71">
            <v>5.1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8.00390625" style="96" customWidth="1"/>
    <col min="2" max="6" width="9.140625" style="96" customWidth="1"/>
    <col min="7" max="7" width="26.421875" style="96" customWidth="1"/>
    <col min="8" max="16384" width="9.140625" style="96" customWidth="1"/>
  </cols>
  <sheetData>
    <row r="2" ht="18.75" thickBot="1"/>
    <row r="3" spans="2:4" ht="19.5" thickBot="1" thickTop="1">
      <c r="B3" s="97" t="s">
        <v>117</v>
      </c>
      <c r="C3" s="98"/>
      <c r="D3" s="99"/>
    </row>
    <row r="4" spans="2:5" ht="19.5" thickBot="1" thickTop="1">
      <c r="B4" s="100"/>
      <c r="C4" s="101"/>
      <c r="D4" s="102"/>
      <c r="E4" s="103"/>
    </row>
    <row r="5" spans="2:7" ht="19.5" thickBot="1" thickTop="1">
      <c r="B5" s="104"/>
      <c r="C5" s="105"/>
      <c r="D5" s="106" t="s">
        <v>118</v>
      </c>
      <c r="E5" s="107"/>
      <c r="F5" s="108" t="s">
        <v>119</v>
      </c>
      <c r="G5" s="109" t="s">
        <v>120</v>
      </c>
    </row>
    <row r="6" spans="3:7" ht="19.5" thickBot="1" thickTop="1">
      <c r="C6" s="110"/>
      <c r="D6" s="111"/>
      <c r="E6" s="112"/>
      <c r="G6" s="113" t="s">
        <v>121</v>
      </c>
    </row>
    <row r="7" spans="3:5" s="114" customFormat="1" ht="12" thickTop="1">
      <c r="C7" s="115" t="s">
        <v>122</v>
      </c>
      <c r="D7" s="116"/>
      <c r="E7" s="116"/>
    </row>
    <row r="11" spans="4:7" ht="18">
      <c r="D11" s="117"/>
      <c r="E11" s="118" t="s">
        <v>123</v>
      </c>
      <c r="F11" s="119" t="s">
        <v>124</v>
      </c>
      <c r="G11" s="120" t="s">
        <v>125</v>
      </c>
    </row>
    <row r="12" s="114" customFormat="1" ht="11.25"/>
    <row r="16" ht="18">
      <c r="F16" s="121" t="s">
        <v>127</v>
      </c>
    </row>
    <row r="17" ht="18">
      <c r="F17" s="121" t="s">
        <v>126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2"/>
  <sheetViews>
    <sheetView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" sqref="R2:R71"/>
    </sheetView>
  </sheetViews>
  <sheetFormatPr defaultColWidth="9.140625" defaultRowHeight="15"/>
  <cols>
    <col min="1" max="1" width="9.140625" style="62" customWidth="1"/>
    <col min="2" max="8" width="6.8515625" style="94" customWidth="1"/>
    <col min="9" max="9" width="7.140625" style="94" customWidth="1"/>
    <col min="10" max="15" width="6.8515625" style="94" customWidth="1"/>
    <col min="16" max="17" width="9.140625" style="62" customWidth="1"/>
    <col min="18" max="18" width="12.140625" style="62" customWidth="1"/>
    <col min="19" max="50" width="5.28125" style="0" customWidth="1"/>
  </cols>
  <sheetData>
    <row r="1" spans="1:32" ht="15.75" thickBot="1">
      <c r="A1" s="79" t="s">
        <v>97</v>
      </c>
      <c r="B1" s="80" t="s">
        <v>2</v>
      </c>
      <c r="C1" s="81" t="s">
        <v>3</v>
      </c>
      <c r="D1" s="81" t="s">
        <v>4</v>
      </c>
      <c r="E1" s="81" t="s">
        <v>5</v>
      </c>
      <c r="F1" s="81" t="s">
        <v>6</v>
      </c>
      <c r="G1" s="81" t="s">
        <v>7</v>
      </c>
      <c r="H1" s="81" t="s">
        <v>8</v>
      </c>
      <c r="I1" s="81" t="s">
        <v>9</v>
      </c>
      <c r="J1" s="81" t="s">
        <v>10</v>
      </c>
      <c r="K1" s="81" t="s">
        <v>11</v>
      </c>
      <c r="L1" s="81" t="s">
        <v>12</v>
      </c>
      <c r="M1" s="81" t="s">
        <v>13</v>
      </c>
      <c r="N1" s="81" t="s">
        <v>14</v>
      </c>
      <c r="O1" s="82" t="s">
        <v>15</v>
      </c>
      <c r="P1" s="320" t="s">
        <v>115</v>
      </c>
      <c r="Q1" s="95" t="s">
        <v>116</v>
      </c>
      <c r="R1" s="95" t="s">
        <v>150</v>
      </c>
      <c r="S1" s="95" t="s">
        <v>2</v>
      </c>
      <c r="T1" s="95" t="s">
        <v>3</v>
      </c>
      <c r="U1" s="95" t="s">
        <v>4</v>
      </c>
      <c r="V1" s="95" t="s">
        <v>5</v>
      </c>
      <c r="W1" s="95" t="s">
        <v>6</v>
      </c>
      <c r="X1" s="95" t="s">
        <v>7</v>
      </c>
      <c r="Y1" s="95" t="s">
        <v>8</v>
      </c>
      <c r="Z1" s="95" t="s">
        <v>9</v>
      </c>
      <c r="AA1" s="95" t="s">
        <v>10</v>
      </c>
      <c r="AB1" s="95" t="s">
        <v>11</v>
      </c>
      <c r="AC1" s="95" t="s">
        <v>12</v>
      </c>
      <c r="AD1" s="95" t="s">
        <v>13</v>
      </c>
      <c r="AE1" s="95" t="s">
        <v>14</v>
      </c>
      <c r="AF1" s="95" t="s">
        <v>15</v>
      </c>
    </row>
    <row r="2" spans="1:32" ht="15">
      <c r="A2" s="122" t="s">
        <v>16</v>
      </c>
      <c r="B2" s="84">
        <v>3.3</v>
      </c>
      <c r="C2" s="83">
        <v>0.9</v>
      </c>
      <c r="D2" s="83">
        <v>8.6</v>
      </c>
      <c r="E2" s="83">
        <v>4</v>
      </c>
      <c r="F2" s="83">
        <v>2.1</v>
      </c>
      <c r="G2" s="83">
        <v>1.8</v>
      </c>
      <c r="H2" s="83">
        <v>6.3</v>
      </c>
      <c r="I2" s="83">
        <v>41</v>
      </c>
      <c r="J2" s="83">
        <v>4.5</v>
      </c>
      <c r="K2" s="85">
        <v>0</v>
      </c>
      <c r="L2" s="85">
        <v>1</v>
      </c>
      <c r="M2" s="85">
        <v>0</v>
      </c>
      <c r="N2" s="85">
        <v>0</v>
      </c>
      <c r="O2" s="86">
        <v>2</v>
      </c>
      <c r="P2" s="320">
        <f>COUNT(B2:O2)</f>
        <v>14</v>
      </c>
      <c r="Q2" s="62">
        <f>14-P2</f>
        <v>0</v>
      </c>
      <c r="R2" s="62">
        <f>IF(Q2=0,0,1)</f>
        <v>0</v>
      </c>
      <c r="S2">
        <f>IF(B2='[2]HBAT_Missing'!B2,"",1)</f>
      </c>
      <c r="T2">
        <f>IF(C2='[2]HBAT_Missing'!C2,"",1)</f>
      </c>
      <c r="U2">
        <f>IF(D2='[2]HBAT_Missing'!D2,"",1)</f>
      </c>
      <c r="V2">
        <f>IF(E2='[2]HBAT_Missing'!E2,"",1)</f>
      </c>
      <c r="W2">
        <f>IF(F2='[2]HBAT_Missing'!F2,"",1)</f>
      </c>
      <c r="X2">
        <f>IF(G2='[2]HBAT_Missing'!G2,"",1)</f>
      </c>
      <c r="Y2">
        <f>IF(H2='[2]HBAT_Missing'!H2,"",1)</f>
      </c>
      <c r="Z2">
        <f>IF(I2='[2]HBAT_Missing'!I2,"",1)</f>
      </c>
      <c r="AA2">
        <f>IF(J2='[2]HBAT_Missing'!J2,"",1)</f>
      </c>
      <c r="AB2">
        <f>IF(K2='[2]HBAT_Missing'!K2,"",1)</f>
      </c>
      <c r="AC2">
        <f>IF(L2='[2]HBAT_Missing'!L2,"",1)</f>
      </c>
      <c r="AD2">
        <f>IF(M2='[2]HBAT_Missing'!M2,"",1)</f>
      </c>
      <c r="AE2">
        <f>IF(N2='[2]HBAT_Missing'!N2,"",1)</f>
      </c>
      <c r="AF2">
        <f>IF(O2='[2]HBAT_Missing'!O2,"",1)</f>
      </c>
    </row>
    <row r="3" spans="1:32" ht="15">
      <c r="A3" s="123" t="s">
        <v>17</v>
      </c>
      <c r="B3" s="87">
        <v>0</v>
      </c>
      <c r="C3" s="88">
        <v>0.4</v>
      </c>
      <c r="D3" s="89"/>
      <c r="E3" s="88">
        <v>2.5</v>
      </c>
      <c r="F3" s="88">
        <v>1.2</v>
      </c>
      <c r="G3" s="88">
        <v>1.7</v>
      </c>
      <c r="H3" s="88">
        <v>5.2</v>
      </c>
      <c r="I3" s="88">
        <v>35</v>
      </c>
      <c r="J3" s="88">
        <v>3.3</v>
      </c>
      <c r="K3" s="90">
        <v>0</v>
      </c>
      <c r="L3" s="90">
        <v>1</v>
      </c>
      <c r="M3" s="90">
        <v>0</v>
      </c>
      <c r="N3" s="90">
        <v>0</v>
      </c>
      <c r="O3" s="91">
        <v>1</v>
      </c>
      <c r="P3" s="320">
        <f aca="true" t="shared" si="0" ref="P3:P66">COUNT(B3:O3)</f>
        <v>13</v>
      </c>
      <c r="Q3" s="62">
        <f aca="true" t="shared" si="1" ref="Q3:Q66">14-P3</f>
        <v>1</v>
      </c>
      <c r="R3" s="62">
        <f aca="true" t="shared" si="2" ref="R3:R66">IF(Q3=0,0,1)</f>
        <v>1</v>
      </c>
      <c r="S3">
        <f>IF(B3='[2]HBAT_Missing'!B3,"",1)</f>
      </c>
      <c r="T3">
        <f>IF(C3='[2]HBAT_Missing'!C3,"",1)</f>
      </c>
      <c r="U3">
        <f>IF(D3='[2]HBAT_Missing'!D3,"",1)</f>
      </c>
      <c r="V3">
        <f>IF(E3='[2]HBAT_Missing'!E3,"",1)</f>
      </c>
      <c r="W3">
        <f>IF(F3='[2]HBAT_Missing'!F3,"",1)</f>
      </c>
      <c r="X3">
        <f>IF(G3='[2]HBAT_Missing'!G3,"",1)</f>
      </c>
      <c r="Y3">
        <f>IF(H3='[2]HBAT_Missing'!H3,"",1)</f>
      </c>
      <c r="Z3">
        <f>IF(I3='[2]HBAT_Missing'!I3,"",1)</f>
      </c>
      <c r="AA3">
        <f>IF(J3='[2]HBAT_Missing'!J3,"",1)</f>
      </c>
      <c r="AB3">
        <f>IF(K3='[2]HBAT_Missing'!K3,"",1)</f>
      </c>
      <c r="AC3">
        <f>IF(L3='[2]HBAT_Missing'!L3,"",1)</f>
      </c>
      <c r="AD3">
        <f>IF(M3='[2]HBAT_Missing'!M3,"",1)</f>
      </c>
      <c r="AE3">
        <f>IF(N3='[2]HBAT_Missing'!N3,"",1)</f>
      </c>
      <c r="AF3">
        <f>IF(O3='[2]HBAT_Missing'!O3,"",1)</f>
      </c>
    </row>
    <row r="4" spans="1:32" ht="15">
      <c r="A4" s="123" t="s">
        <v>18</v>
      </c>
      <c r="B4" s="92">
        <v>3</v>
      </c>
      <c r="C4" s="89"/>
      <c r="D4" s="88">
        <v>9.1</v>
      </c>
      <c r="E4" s="88">
        <v>7.1</v>
      </c>
      <c r="F4" s="88">
        <v>3.5</v>
      </c>
      <c r="G4" s="88">
        <v>3.4</v>
      </c>
      <c r="H4" s="89"/>
      <c r="I4" s="88">
        <v>55</v>
      </c>
      <c r="J4" s="88">
        <v>5.2</v>
      </c>
      <c r="K4" s="90">
        <v>0</v>
      </c>
      <c r="L4" s="90">
        <v>1</v>
      </c>
      <c r="M4" s="90">
        <v>1</v>
      </c>
      <c r="N4" s="90">
        <v>0</v>
      </c>
      <c r="O4" s="91">
        <v>3</v>
      </c>
      <c r="P4" s="320">
        <f t="shared" si="0"/>
        <v>12</v>
      </c>
      <c r="Q4" s="62">
        <f t="shared" si="1"/>
        <v>2</v>
      </c>
      <c r="R4" s="62">
        <f t="shared" si="2"/>
        <v>1</v>
      </c>
      <c r="S4">
        <f>IF(B4='[2]HBAT_Missing'!B4,"",1)</f>
      </c>
      <c r="T4">
        <f>IF(C4='[2]HBAT_Missing'!C4,"",1)</f>
      </c>
      <c r="U4">
        <f>IF(D4='[2]HBAT_Missing'!D4,"",1)</f>
      </c>
      <c r="V4">
        <f>IF(E4='[2]HBAT_Missing'!E4,"",1)</f>
      </c>
      <c r="W4">
        <f>IF(F4='[2]HBAT_Missing'!F4,"",1)</f>
      </c>
      <c r="X4">
        <f>IF(G4='[2]HBAT_Missing'!G4,"",1)</f>
      </c>
      <c r="Y4">
        <f>IF(H4='[2]HBAT_Missing'!H4,"",1)</f>
      </c>
      <c r="Z4">
        <f>IF(I4='[2]HBAT_Missing'!I4,"",1)</f>
      </c>
      <c r="AA4">
        <f>IF(J4='[2]HBAT_Missing'!J4,"",1)</f>
      </c>
      <c r="AB4">
        <f>IF(K4='[2]HBAT_Missing'!K4,"",1)</f>
      </c>
      <c r="AC4">
        <f>IF(L4='[2]HBAT_Missing'!L4,"",1)</f>
      </c>
      <c r="AD4">
        <f>IF(M4='[2]HBAT_Missing'!M4,"",1)</f>
      </c>
      <c r="AE4">
        <f>IF(N4='[2]HBAT_Missing'!N4,"",1)</f>
      </c>
      <c r="AF4">
        <f>IF(O4='[2]HBAT_Missing'!O4,"",1)</f>
      </c>
    </row>
    <row r="5" spans="1:32" ht="15">
      <c r="A5" s="123" t="s">
        <v>19</v>
      </c>
      <c r="B5" s="87">
        <v>0</v>
      </c>
      <c r="C5" s="88">
        <v>1.5</v>
      </c>
      <c r="D5" s="89"/>
      <c r="E5" s="88">
        <v>4.8</v>
      </c>
      <c r="F5" s="88">
        <v>1.9</v>
      </c>
      <c r="G5" s="88">
        <v>2.5</v>
      </c>
      <c r="H5" s="88">
        <v>7.2</v>
      </c>
      <c r="I5" s="88">
        <v>36</v>
      </c>
      <c r="J5" s="89"/>
      <c r="K5" s="90">
        <v>1</v>
      </c>
      <c r="L5" s="90">
        <v>0</v>
      </c>
      <c r="M5" s="90">
        <v>1</v>
      </c>
      <c r="N5" s="90">
        <v>0</v>
      </c>
      <c r="O5" s="91">
        <v>1</v>
      </c>
      <c r="P5" s="320">
        <f t="shared" si="0"/>
        <v>12</v>
      </c>
      <c r="Q5" s="62">
        <f t="shared" si="1"/>
        <v>2</v>
      </c>
      <c r="R5" s="62">
        <f t="shared" si="2"/>
        <v>1</v>
      </c>
      <c r="S5">
        <f>IF(B5='[2]HBAT_Missing'!B5,"",1)</f>
      </c>
      <c r="T5">
        <f>IF(C5='[2]HBAT_Missing'!C5,"",1)</f>
      </c>
      <c r="U5">
        <f>IF(D5='[2]HBAT_Missing'!D5,"",1)</f>
      </c>
      <c r="V5">
        <f>IF(E5='[2]HBAT_Missing'!E5,"",1)</f>
      </c>
      <c r="W5">
        <f>IF(F5='[2]HBAT_Missing'!F5,"",1)</f>
      </c>
      <c r="X5">
        <f>IF(G5='[2]HBAT_Missing'!G5,"",1)</f>
      </c>
      <c r="Y5">
        <f>IF(H5='[2]HBAT_Missing'!H5,"",1)</f>
      </c>
      <c r="Z5">
        <f>IF(I5='[2]HBAT_Missing'!I5,"",1)</f>
      </c>
      <c r="AA5">
        <f>IF(J5='[2]HBAT_Missing'!J5,"",1)</f>
      </c>
      <c r="AB5">
        <f>IF(K5='[2]HBAT_Missing'!K5,"",1)</f>
      </c>
      <c r="AC5">
        <f>IF(L5='[2]HBAT_Missing'!L5,"",1)</f>
      </c>
      <c r="AD5">
        <f>IF(M5='[2]HBAT_Missing'!M5,"",1)</f>
      </c>
      <c r="AE5">
        <f>IF(N5='[2]HBAT_Missing'!N5,"",1)</f>
      </c>
      <c r="AF5">
        <f>IF(O5='[2]HBAT_Missing'!O5,"",1)</f>
      </c>
    </row>
    <row r="6" spans="1:32" ht="15">
      <c r="A6" s="123" t="s">
        <v>20</v>
      </c>
      <c r="B6" s="92">
        <v>5.1</v>
      </c>
      <c r="C6" s="88">
        <v>1.4</v>
      </c>
      <c r="D6" s="89"/>
      <c r="E6" s="88">
        <v>4.8</v>
      </c>
      <c r="F6" s="88">
        <v>3.3</v>
      </c>
      <c r="G6" s="88">
        <v>2.6</v>
      </c>
      <c r="H6" s="88">
        <v>3.8</v>
      </c>
      <c r="I6" s="88">
        <v>49</v>
      </c>
      <c r="J6" s="88">
        <v>4.9</v>
      </c>
      <c r="K6" s="90">
        <v>0</v>
      </c>
      <c r="L6" s="90">
        <v>1</v>
      </c>
      <c r="M6" s="90">
        <v>0</v>
      </c>
      <c r="N6" s="90">
        <v>0</v>
      </c>
      <c r="O6" s="91">
        <v>2</v>
      </c>
      <c r="P6" s="320">
        <f t="shared" si="0"/>
        <v>13</v>
      </c>
      <c r="Q6" s="62">
        <f t="shared" si="1"/>
        <v>1</v>
      </c>
      <c r="R6" s="62">
        <f t="shared" si="2"/>
        <v>1</v>
      </c>
      <c r="S6">
        <f>IF(B6='[2]HBAT_Missing'!B6,"",1)</f>
      </c>
      <c r="T6">
        <f>IF(C6='[2]HBAT_Missing'!C6,"",1)</f>
      </c>
      <c r="U6">
        <f>IF(D6='[2]HBAT_Missing'!D6,"",1)</f>
      </c>
      <c r="V6">
        <f>IF(E6='[2]HBAT_Missing'!E6,"",1)</f>
      </c>
      <c r="W6">
        <f>IF(F6='[2]HBAT_Missing'!F6,"",1)</f>
      </c>
      <c r="X6">
        <f>IF(G6='[2]HBAT_Missing'!G6,"",1)</f>
      </c>
      <c r="Y6">
        <f>IF(H6='[2]HBAT_Missing'!H6,"",1)</f>
      </c>
      <c r="Z6">
        <f>IF(I6='[2]HBAT_Missing'!I6,"",1)</f>
      </c>
      <c r="AA6">
        <f>IF(J6='[2]HBAT_Missing'!J6,"",1)</f>
      </c>
      <c r="AB6">
        <f>IF(K6='[2]HBAT_Missing'!K6,"",1)</f>
      </c>
      <c r="AC6">
        <f>IF(L6='[2]HBAT_Missing'!L6,"",1)</f>
      </c>
      <c r="AD6">
        <f>IF(M6='[2]HBAT_Missing'!M6,"",1)</f>
      </c>
      <c r="AE6">
        <f>IF(N6='[2]HBAT_Missing'!N6,"",1)</f>
      </c>
      <c r="AF6">
        <f>IF(O6='[2]HBAT_Missing'!O6,"",1)</f>
      </c>
    </row>
    <row r="7" spans="1:32" ht="15">
      <c r="A7" s="123" t="s">
        <v>21</v>
      </c>
      <c r="B7" s="92">
        <v>4.6</v>
      </c>
      <c r="C7" s="88">
        <v>2.1</v>
      </c>
      <c r="D7" s="88">
        <v>7.9</v>
      </c>
      <c r="E7" s="88">
        <v>5.8</v>
      </c>
      <c r="F7" s="88">
        <v>3.4</v>
      </c>
      <c r="G7" s="88">
        <v>2.8</v>
      </c>
      <c r="H7" s="88">
        <v>4.7</v>
      </c>
      <c r="I7" s="88">
        <v>49</v>
      </c>
      <c r="J7" s="88">
        <v>5.9</v>
      </c>
      <c r="K7" s="90">
        <v>0</v>
      </c>
      <c r="L7" s="90">
        <v>1</v>
      </c>
      <c r="M7" s="90">
        <v>0</v>
      </c>
      <c r="N7" s="90">
        <v>1</v>
      </c>
      <c r="O7" s="91">
        <v>3</v>
      </c>
      <c r="P7" s="320">
        <f t="shared" si="0"/>
        <v>14</v>
      </c>
      <c r="Q7" s="62">
        <f t="shared" si="1"/>
        <v>0</v>
      </c>
      <c r="R7" s="62">
        <f t="shared" si="2"/>
        <v>0</v>
      </c>
      <c r="S7">
        <f>IF(B7='[2]HBAT_Missing'!B7,"",1)</f>
      </c>
      <c r="T7">
        <f>IF(C7='[2]HBAT_Missing'!C7,"",1)</f>
      </c>
      <c r="U7">
        <f>IF(D7='[2]HBAT_Missing'!D7,"",1)</f>
      </c>
      <c r="V7">
        <f>IF(E7='[2]HBAT_Missing'!E7,"",1)</f>
      </c>
      <c r="W7">
        <f>IF(F7='[2]HBAT_Missing'!F7,"",1)</f>
      </c>
      <c r="X7">
        <f>IF(G7='[2]HBAT_Missing'!G7,"",1)</f>
      </c>
      <c r="Y7">
        <f>IF(H7='[2]HBAT_Missing'!H7,"",1)</f>
      </c>
      <c r="Z7">
        <f>IF(I7='[2]HBAT_Missing'!I7,"",1)</f>
      </c>
      <c r="AA7">
        <f>IF(J7='[2]HBAT_Missing'!J7,"",1)</f>
      </c>
      <c r="AB7">
        <f>IF(K7='[2]HBAT_Missing'!K7,"",1)</f>
      </c>
      <c r="AC7">
        <f>IF(L7='[2]HBAT_Missing'!L7,"",1)</f>
      </c>
      <c r="AD7">
        <f>IF(M7='[2]HBAT_Missing'!M7,"",1)</f>
      </c>
      <c r="AE7">
        <f>IF(N7='[2]HBAT_Missing'!N7,"",1)</f>
      </c>
      <c r="AF7">
        <f>IF(O7='[2]HBAT_Missing'!O7,"",1)</f>
      </c>
    </row>
    <row r="8" spans="1:32" ht="15">
      <c r="A8" s="123" t="s">
        <v>22</v>
      </c>
      <c r="B8" s="87"/>
      <c r="C8" s="88">
        <v>1.5</v>
      </c>
      <c r="D8" s="89"/>
      <c r="E8" s="88">
        <v>4.8</v>
      </c>
      <c r="F8" s="88">
        <v>1.9</v>
      </c>
      <c r="G8" s="88">
        <v>2.5</v>
      </c>
      <c r="H8" s="88">
        <v>7.2</v>
      </c>
      <c r="I8" s="88">
        <v>36</v>
      </c>
      <c r="J8" s="89"/>
      <c r="K8" s="90">
        <v>1</v>
      </c>
      <c r="L8" s="90">
        <v>0</v>
      </c>
      <c r="M8" s="90">
        <v>1</v>
      </c>
      <c r="N8" s="90">
        <v>0</v>
      </c>
      <c r="O8" s="91">
        <v>1</v>
      </c>
      <c r="P8" s="320">
        <f t="shared" si="0"/>
        <v>11</v>
      </c>
      <c r="Q8" s="62">
        <f t="shared" si="1"/>
        <v>3</v>
      </c>
      <c r="R8" s="62">
        <f t="shared" si="2"/>
        <v>1</v>
      </c>
      <c r="S8">
        <f>IF(B8='[2]HBAT_Missing'!B8,"",1)</f>
      </c>
      <c r="T8">
        <f>IF(C8='[2]HBAT_Missing'!C8,"",1)</f>
      </c>
      <c r="U8">
        <f>IF(D8='[2]HBAT_Missing'!D8,"",1)</f>
      </c>
      <c r="V8">
        <f>IF(E8='[2]HBAT_Missing'!E8,"",1)</f>
      </c>
      <c r="W8">
        <f>IF(F8='[2]HBAT_Missing'!F8,"",1)</f>
      </c>
      <c r="X8">
        <f>IF(G8='[2]HBAT_Missing'!G8,"",1)</f>
      </c>
      <c r="Y8">
        <f>IF(H8='[2]HBAT_Missing'!H8,"",1)</f>
      </c>
      <c r="Z8">
        <f>IF(I8='[2]HBAT_Missing'!I8,"",1)</f>
      </c>
      <c r="AA8">
        <f>IF(J8='[2]HBAT_Missing'!J8,"",1)</f>
      </c>
      <c r="AB8">
        <f>IF(K8='[2]HBAT_Missing'!K8,"",1)</f>
      </c>
      <c r="AC8">
        <f>IF(L8='[2]HBAT_Missing'!L8,"",1)</f>
      </c>
      <c r="AD8">
        <f>IF(M8='[2]HBAT_Missing'!M8,"",1)</f>
      </c>
      <c r="AE8">
        <f>IF(N8='[2]HBAT_Missing'!N8,"",1)</f>
      </c>
      <c r="AF8">
        <f>IF(O8='[2]HBAT_Missing'!O8,"",1)</f>
      </c>
    </row>
    <row r="9" spans="1:32" ht="15">
      <c r="A9" s="123" t="s">
        <v>23</v>
      </c>
      <c r="B9" s="92">
        <v>5.2</v>
      </c>
      <c r="C9" s="88">
        <v>1.3</v>
      </c>
      <c r="D9" s="88">
        <v>9.7</v>
      </c>
      <c r="E9" s="88">
        <v>6.1</v>
      </c>
      <c r="F9" s="88">
        <v>3.2</v>
      </c>
      <c r="G9" s="88">
        <v>3.9</v>
      </c>
      <c r="H9" s="88">
        <v>6.7</v>
      </c>
      <c r="I9" s="88">
        <v>54</v>
      </c>
      <c r="J9" s="88">
        <v>5.8</v>
      </c>
      <c r="K9" s="90">
        <v>0</v>
      </c>
      <c r="L9" s="90">
        <v>1</v>
      </c>
      <c r="M9" s="90">
        <v>0</v>
      </c>
      <c r="N9" s="90">
        <v>1</v>
      </c>
      <c r="O9" s="91">
        <v>3</v>
      </c>
      <c r="P9" s="320">
        <f t="shared" si="0"/>
        <v>14</v>
      </c>
      <c r="Q9" s="62">
        <f t="shared" si="1"/>
        <v>0</v>
      </c>
      <c r="R9" s="62">
        <f t="shared" si="2"/>
        <v>0</v>
      </c>
      <c r="S9">
        <f>IF(B9='[2]HBAT_Missing'!B9,"",1)</f>
      </c>
      <c r="T9">
        <f>IF(C9='[2]HBAT_Missing'!C9,"",1)</f>
      </c>
      <c r="U9">
        <f>IF(D9='[2]HBAT_Missing'!D9,"",1)</f>
      </c>
      <c r="V9">
        <f>IF(E9='[2]HBAT_Missing'!E9,"",1)</f>
      </c>
      <c r="W9">
        <f>IF(F9='[2]HBAT_Missing'!F9,"",1)</f>
      </c>
      <c r="X9">
        <f>IF(G9='[2]HBAT_Missing'!G9,"",1)</f>
      </c>
      <c r="Y9">
        <f>IF(H9='[2]HBAT_Missing'!H9,"",1)</f>
      </c>
      <c r="Z9">
        <f>IF(I9='[2]HBAT_Missing'!I9,"",1)</f>
      </c>
      <c r="AA9">
        <f>IF(J9='[2]HBAT_Missing'!J9,"",1)</f>
      </c>
      <c r="AB9">
        <f>IF(K9='[2]HBAT_Missing'!K9,"",1)</f>
      </c>
      <c r="AC9">
        <f>IF(L9='[2]HBAT_Missing'!L9,"",1)</f>
      </c>
      <c r="AD9">
        <f>IF(M9='[2]HBAT_Missing'!M9,"",1)</f>
      </c>
      <c r="AE9">
        <f>IF(N9='[2]HBAT_Missing'!N9,"",1)</f>
      </c>
      <c r="AF9">
        <f>IF(O9='[2]HBAT_Missing'!O9,"",1)</f>
      </c>
    </row>
    <row r="10" spans="1:32" ht="15">
      <c r="A10" s="123" t="s">
        <v>24</v>
      </c>
      <c r="B10" s="92">
        <v>3.5</v>
      </c>
      <c r="C10" s="88">
        <v>2.8</v>
      </c>
      <c r="D10" s="88">
        <v>9.9</v>
      </c>
      <c r="E10" s="88">
        <v>3.5</v>
      </c>
      <c r="F10" s="88">
        <v>3.1</v>
      </c>
      <c r="G10" s="88">
        <v>1.7</v>
      </c>
      <c r="H10" s="88">
        <v>5.4</v>
      </c>
      <c r="I10" s="88">
        <v>49</v>
      </c>
      <c r="J10" s="88">
        <v>5.4</v>
      </c>
      <c r="K10" s="90">
        <v>0</v>
      </c>
      <c r="L10" s="90">
        <v>1</v>
      </c>
      <c r="M10" s="90">
        <v>0</v>
      </c>
      <c r="N10" s="90">
        <v>1</v>
      </c>
      <c r="O10" s="91">
        <v>3</v>
      </c>
      <c r="P10" s="320">
        <f t="shared" si="0"/>
        <v>14</v>
      </c>
      <c r="Q10" s="62">
        <f t="shared" si="1"/>
        <v>0</v>
      </c>
      <c r="R10" s="62">
        <f t="shared" si="2"/>
        <v>0</v>
      </c>
      <c r="S10">
        <f>IF(B10='[2]HBAT_Missing'!B10,"",1)</f>
      </c>
      <c r="T10">
        <f>IF(C10='[2]HBAT_Missing'!C10,"",1)</f>
      </c>
      <c r="U10">
        <f>IF(D10='[2]HBAT_Missing'!D10,"",1)</f>
      </c>
      <c r="V10">
        <f>IF(E10='[2]HBAT_Missing'!E10,"",1)</f>
      </c>
      <c r="W10">
        <f>IF(F10='[2]HBAT_Missing'!F10,"",1)</f>
      </c>
      <c r="X10">
        <f>IF(G10='[2]HBAT_Missing'!G10,"",1)</f>
      </c>
      <c r="Y10">
        <f>IF(H10='[2]HBAT_Missing'!H10,"",1)</f>
      </c>
      <c r="Z10">
        <f>IF(I10='[2]HBAT_Missing'!I10,"",1)</f>
      </c>
      <c r="AA10">
        <f>IF(J10='[2]HBAT_Missing'!J10,"",1)</f>
      </c>
      <c r="AB10">
        <f>IF(K10='[2]HBAT_Missing'!K10,"",1)</f>
      </c>
      <c r="AC10">
        <f>IF(L10='[2]HBAT_Missing'!L10,"",1)</f>
      </c>
      <c r="AD10">
        <f>IF(M10='[2]HBAT_Missing'!M10,"",1)</f>
      </c>
      <c r="AE10">
        <f>IF(N10='[2]HBAT_Missing'!N10,"",1)</f>
      </c>
      <c r="AF10">
        <f>IF(O10='[2]HBAT_Missing'!O10,"",1)</f>
      </c>
    </row>
    <row r="11" spans="1:32" ht="15">
      <c r="A11" s="123" t="s">
        <v>25</v>
      </c>
      <c r="B11" s="92">
        <v>4.1</v>
      </c>
      <c r="C11" s="88">
        <v>3.7</v>
      </c>
      <c r="D11" s="88">
        <v>5.9</v>
      </c>
      <c r="E11" s="89"/>
      <c r="F11" s="89"/>
      <c r="G11" s="89"/>
      <c r="H11" s="89"/>
      <c r="I11" s="89"/>
      <c r="J11" s="89"/>
      <c r="K11" s="89"/>
      <c r="L11" s="90">
        <v>0</v>
      </c>
      <c r="M11" s="90">
        <v>1</v>
      </c>
      <c r="N11" s="90">
        <v>0</v>
      </c>
      <c r="O11" s="91">
        <v>2</v>
      </c>
      <c r="P11" s="320">
        <f t="shared" si="0"/>
        <v>7</v>
      </c>
      <c r="Q11" s="62">
        <f t="shared" si="1"/>
        <v>7</v>
      </c>
      <c r="R11" s="62">
        <f t="shared" si="2"/>
        <v>1</v>
      </c>
      <c r="S11">
        <f>IF(B11='[2]HBAT_Missing'!B11,"",1)</f>
      </c>
      <c r="T11">
        <f>IF(C11='[2]HBAT_Missing'!C11,"",1)</f>
      </c>
      <c r="U11">
        <f>IF(D11='[2]HBAT_Missing'!D11,"",1)</f>
      </c>
      <c r="V11">
        <f>IF(E11='[2]HBAT_Missing'!E11,"",1)</f>
      </c>
      <c r="W11">
        <f>IF(F11='[2]HBAT_Missing'!F11,"",1)</f>
      </c>
      <c r="X11">
        <f>IF(G11='[2]HBAT_Missing'!G11,"",1)</f>
      </c>
      <c r="Y11">
        <f>IF(H11='[2]HBAT_Missing'!H11,"",1)</f>
      </c>
      <c r="Z11">
        <f>IF(I11='[2]HBAT_Missing'!I11,"",1)</f>
      </c>
      <c r="AA11">
        <f>IF(J11='[2]HBAT_Missing'!J11,"",1)</f>
      </c>
      <c r="AB11">
        <f>IF(K11='[2]HBAT_Missing'!K11,"",1)</f>
      </c>
      <c r="AC11">
        <f>IF(L11='[2]HBAT_Missing'!L11,"",1)</f>
      </c>
      <c r="AD11">
        <f>IF(M11='[2]HBAT_Missing'!M11,"",1)</f>
      </c>
      <c r="AE11">
        <f>IF(N11='[2]HBAT_Missing'!N11,"",1)</f>
      </c>
      <c r="AF11">
        <f>IF(O11='[2]HBAT_Missing'!O11,"",1)</f>
      </c>
    </row>
    <row r="12" spans="1:32" ht="15">
      <c r="A12" s="123" t="s">
        <v>26</v>
      </c>
      <c r="B12" s="92">
        <v>3</v>
      </c>
      <c r="C12" s="88">
        <v>2.8</v>
      </c>
      <c r="D12" s="88">
        <v>7.8</v>
      </c>
      <c r="E12" s="88">
        <v>7.1</v>
      </c>
      <c r="F12" s="88">
        <v>3</v>
      </c>
      <c r="G12" s="88">
        <v>3.8</v>
      </c>
      <c r="H12" s="88">
        <v>7.9</v>
      </c>
      <c r="I12" s="88">
        <v>49</v>
      </c>
      <c r="J12" s="88">
        <v>4.4</v>
      </c>
      <c r="K12" s="90">
        <v>0</v>
      </c>
      <c r="L12" s="90">
        <v>1</v>
      </c>
      <c r="M12" s="90">
        <v>1</v>
      </c>
      <c r="N12" s="90">
        <v>1</v>
      </c>
      <c r="O12" s="91">
        <v>2</v>
      </c>
      <c r="P12" s="320">
        <f t="shared" si="0"/>
        <v>14</v>
      </c>
      <c r="Q12" s="62">
        <f t="shared" si="1"/>
        <v>0</v>
      </c>
      <c r="R12" s="62">
        <f t="shared" si="2"/>
        <v>0</v>
      </c>
      <c r="S12">
        <f>IF(B12='[2]HBAT_Missing'!B12,"",1)</f>
      </c>
      <c r="T12">
        <f>IF(C12='[2]HBAT_Missing'!C12,"",1)</f>
      </c>
      <c r="U12">
        <f>IF(D12='[2]HBAT_Missing'!D12,"",1)</f>
      </c>
      <c r="V12">
        <f>IF(E12='[2]HBAT_Missing'!E12,"",1)</f>
      </c>
      <c r="W12">
        <f>IF(F12='[2]HBAT_Missing'!F12,"",1)</f>
      </c>
      <c r="X12">
        <f>IF(G12='[2]HBAT_Missing'!G12,"",1)</f>
      </c>
      <c r="Y12">
        <f>IF(H12='[2]HBAT_Missing'!H12,"",1)</f>
      </c>
      <c r="Z12">
        <f>IF(I12='[2]HBAT_Missing'!I12,"",1)</f>
      </c>
      <c r="AA12">
        <f>IF(J12='[2]HBAT_Missing'!J12,"",1)</f>
      </c>
      <c r="AB12">
        <f>IF(K12='[2]HBAT_Missing'!K12,"",1)</f>
      </c>
      <c r="AC12">
        <f>IF(L12='[2]HBAT_Missing'!L12,"",1)</f>
      </c>
      <c r="AD12">
        <f>IF(M12='[2]HBAT_Missing'!M12,"",1)</f>
      </c>
      <c r="AE12">
        <f>IF(N12='[2]HBAT_Missing'!N12,"",1)</f>
      </c>
      <c r="AF12">
        <f>IF(O12='[2]HBAT_Missing'!O12,"",1)</f>
      </c>
    </row>
    <row r="13" spans="1:32" ht="15">
      <c r="A13" s="123" t="s">
        <v>27</v>
      </c>
      <c r="B13" s="92">
        <v>4.8</v>
      </c>
      <c r="C13" s="88">
        <v>1.7</v>
      </c>
      <c r="D13" s="88">
        <v>7.6</v>
      </c>
      <c r="E13" s="88">
        <v>4.2</v>
      </c>
      <c r="F13" s="88">
        <v>3.3</v>
      </c>
      <c r="G13" s="88">
        <v>1.4</v>
      </c>
      <c r="H13" s="88">
        <v>5.8</v>
      </c>
      <c r="I13" s="88">
        <v>39</v>
      </c>
      <c r="J13" s="88">
        <v>5.5</v>
      </c>
      <c r="K13" s="90">
        <v>0</v>
      </c>
      <c r="L13" s="90">
        <v>1</v>
      </c>
      <c r="M13" s="90">
        <v>0</v>
      </c>
      <c r="N13" s="90">
        <v>0</v>
      </c>
      <c r="O13" s="91">
        <v>2</v>
      </c>
      <c r="P13" s="320">
        <f t="shared" si="0"/>
        <v>14</v>
      </c>
      <c r="Q13" s="62">
        <f t="shared" si="1"/>
        <v>0</v>
      </c>
      <c r="R13" s="62">
        <f t="shared" si="2"/>
        <v>0</v>
      </c>
      <c r="S13">
        <f>IF(B13='[2]HBAT_Missing'!B13,"",1)</f>
      </c>
      <c r="T13">
        <f>IF(C13='[2]HBAT_Missing'!C13,"",1)</f>
      </c>
      <c r="U13">
        <f>IF(D13='[2]HBAT_Missing'!D13,"",1)</f>
      </c>
      <c r="V13">
        <f>IF(E13='[2]HBAT_Missing'!E13,"",1)</f>
      </c>
      <c r="W13">
        <f>IF(F13='[2]HBAT_Missing'!F13,"",1)</f>
      </c>
      <c r="X13">
        <f>IF(G13='[2]HBAT_Missing'!G13,"",1)</f>
      </c>
      <c r="Y13">
        <f>IF(H13='[2]HBAT_Missing'!H13,"",1)</f>
      </c>
      <c r="Z13">
        <f>IF(I13='[2]HBAT_Missing'!I13,"",1)</f>
      </c>
      <c r="AA13">
        <f>IF(J13='[2]HBAT_Missing'!J13,"",1)</f>
      </c>
      <c r="AB13">
        <f>IF(K13='[2]HBAT_Missing'!K13,"",1)</f>
      </c>
      <c r="AC13">
        <f>IF(L13='[2]HBAT_Missing'!L13,"",1)</f>
      </c>
      <c r="AD13">
        <f>IF(M13='[2]HBAT_Missing'!M13,"",1)</f>
      </c>
      <c r="AE13">
        <f>IF(N13='[2]HBAT_Missing'!N13,"",1)</f>
      </c>
      <c r="AF13">
        <f>IF(O13='[2]HBAT_Missing'!O13,"",1)</f>
      </c>
    </row>
    <row r="14" spans="1:32" ht="15">
      <c r="A14" s="123" t="s">
        <v>28</v>
      </c>
      <c r="B14" s="92">
        <v>3.1</v>
      </c>
      <c r="C14" s="89"/>
      <c r="D14" s="89"/>
      <c r="E14" s="88">
        <v>7.8</v>
      </c>
      <c r="F14" s="88">
        <v>3.6</v>
      </c>
      <c r="G14" s="88">
        <v>4</v>
      </c>
      <c r="H14" s="88">
        <v>5.9</v>
      </c>
      <c r="I14" s="88">
        <v>43</v>
      </c>
      <c r="J14" s="88">
        <v>5.2</v>
      </c>
      <c r="K14" s="90">
        <v>0</v>
      </c>
      <c r="L14" s="90">
        <v>1</v>
      </c>
      <c r="M14" s="90">
        <v>1</v>
      </c>
      <c r="N14" s="90">
        <v>1</v>
      </c>
      <c r="O14" s="91">
        <v>2</v>
      </c>
      <c r="P14" s="320">
        <f t="shared" si="0"/>
        <v>12</v>
      </c>
      <c r="Q14" s="62">
        <f t="shared" si="1"/>
        <v>2</v>
      </c>
      <c r="R14" s="62">
        <f t="shared" si="2"/>
        <v>1</v>
      </c>
      <c r="S14">
        <f>IF(B14='[2]HBAT_Missing'!B14,"",1)</f>
      </c>
      <c r="T14">
        <f>IF(C14='[2]HBAT_Missing'!C14,"",1)</f>
      </c>
      <c r="U14">
        <f>IF(D14='[2]HBAT_Missing'!D14,"",1)</f>
      </c>
      <c r="V14">
        <f>IF(E14='[2]HBAT_Missing'!E14,"",1)</f>
      </c>
      <c r="W14">
        <f>IF(F14='[2]HBAT_Missing'!F14,"",1)</f>
      </c>
      <c r="X14">
        <f>IF(G14='[2]HBAT_Missing'!G14,"",1)</f>
      </c>
      <c r="Y14">
        <f>IF(H14='[2]HBAT_Missing'!H14,"",1)</f>
      </c>
      <c r="Z14">
        <f>IF(I14='[2]HBAT_Missing'!I14,"",1)</f>
      </c>
      <c r="AA14">
        <f>IF(J14='[2]HBAT_Missing'!J14,"",1)</f>
      </c>
      <c r="AB14">
        <f>IF(K14='[2]HBAT_Missing'!K14,"",1)</f>
      </c>
      <c r="AC14">
        <f>IF(L14='[2]HBAT_Missing'!L14,"",1)</f>
      </c>
      <c r="AD14">
        <f>IF(M14='[2]HBAT_Missing'!M14,"",1)</f>
      </c>
      <c r="AE14">
        <f>IF(N14='[2]HBAT_Missing'!N14,"",1)</f>
      </c>
      <c r="AF14">
        <f>IF(O14='[2]HBAT_Missing'!O14,"",1)</f>
      </c>
    </row>
    <row r="15" spans="1:32" ht="15">
      <c r="A15" s="123" t="s">
        <v>29</v>
      </c>
      <c r="B15" s="87"/>
      <c r="C15" s="88">
        <v>2.7</v>
      </c>
      <c r="D15" s="88">
        <v>5</v>
      </c>
      <c r="E15" s="89"/>
      <c r="F15" s="88">
        <v>2.2</v>
      </c>
      <c r="G15" s="89"/>
      <c r="H15" s="89"/>
      <c r="I15" s="89"/>
      <c r="J15" s="88">
        <v>3.6</v>
      </c>
      <c r="K15" s="90">
        <v>1</v>
      </c>
      <c r="L15" s="89"/>
      <c r="M15" s="90">
        <v>1</v>
      </c>
      <c r="N15" s="89"/>
      <c r="O15" s="91">
        <v>1</v>
      </c>
      <c r="P15" s="320">
        <f t="shared" si="0"/>
        <v>7</v>
      </c>
      <c r="Q15" s="62">
        <f t="shared" si="1"/>
        <v>7</v>
      </c>
      <c r="R15" s="62">
        <f t="shared" si="2"/>
        <v>1</v>
      </c>
      <c r="S15">
        <f>IF(B15='[2]HBAT_Missing'!B15,"",1)</f>
      </c>
      <c r="T15">
        <f>IF(C15='[2]HBAT_Missing'!C15,"",1)</f>
      </c>
      <c r="U15">
        <f>IF(D15='[2]HBAT_Missing'!D15,"",1)</f>
      </c>
      <c r="V15">
        <f>IF(E15='[2]HBAT_Missing'!E15,"",1)</f>
      </c>
      <c r="W15">
        <f>IF(F15='[2]HBAT_Missing'!F15,"",1)</f>
      </c>
      <c r="X15">
        <f>IF(G15='[2]HBAT_Missing'!G15,"",1)</f>
      </c>
      <c r="Y15">
        <f>IF(H15='[2]HBAT_Missing'!H15,"",1)</f>
      </c>
      <c r="Z15">
        <f>IF(I15='[2]HBAT_Missing'!I15,"",1)</f>
      </c>
      <c r="AA15">
        <f>IF(J15='[2]HBAT_Missing'!J15,"",1)</f>
      </c>
      <c r="AB15">
        <f>IF(K15='[2]HBAT_Missing'!K15,"",1)</f>
      </c>
      <c r="AC15">
        <f>IF(L15='[2]HBAT_Missing'!L15,"",1)</f>
      </c>
      <c r="AD15">
        <f>IF(M15='[2]HBAT_Missing'!M15,"",1)</f>
      </c>
      <c r="AE15">
        <f>IF(N15='[2]HBAT_Missing'!N15,"",1)</f>
      </c>
      <c r="AF15">
        <f>IF(O15='[2]HBAT_Missing'!O15,"",1)</f>
      </c>
    </row>
    <row r="16" spans="1:32" ht="15">
      <c r="A16" s="123" t="s">
        <v>30</v>
      </c>
      <c r="B16" s="92">
        <v>4</v>
      </c>
      <c r="C16" s="88">
        <v>0.5</v>
      </c>
      <c r="D16" s="88">
        <v>6.7</v>
      </c>
      <c r="E16" s="88">
        <v>4.5</v>
      </c>
      <c r="F16" s="88">
        <v>2.2</v>
      </c>
      <c r="G16" s="88">
        <v>2.1</v>
      </c>
      <c r="H16" s="88">
        <v>5</v>
      </c>
      <c r="I16" s="88">
        <v>31</v>
      </c>
      <c r="J16" s="88">
        <v>4</v>
      </c>
      <c r="K16" s="90">
        <v>0</v>
      </c>
      <c r="L16" s="90">
        <v>1</v>
      </c>
      <c r="M16" s="90">
        <v>0</v>
      </c>
      <c r="N16" s="90">
        <v>1</v>
      </c>
      <c r="O16" s="91">
        <v>1</v>
      </c>
      <c r="P16" s="320">
        <f t="shared" si="0"/>
        <v>14</v>
      </c>
      <c r="Q16" s="62">
        <f t="shared" si="1"/>
        <v>0</v>
      </c>
      <c r="R16" s="62">
        <f t="shared" si="2"/>
        <v>0</v>
      </c>
      <c r="S16">
        <f>IF(B16='[2]HBAT_Missing'!B16,"",1)</f>
      </c>
      <c r="T16">
        <f>IF(C16='[2]HBAT_Missing'!C16,"",1)</f>
      </c>
      <c r="U16">
        <f>IF(D16='[2]HBAT_Missing'!D16,"",1)</f>
      </c>
      <c r="V16">
        <f>IF(E16='[2]HBAT_Missing'!E16,"",1)</f>
      </c>
      <c r="W16">
        <f>IF(F16='[2]HBAT_Missing'!F16,"",1)</f>
      </c>
      <c r="X16">
        <f>IF(G16='[2]HBAT_Missing'!G16,"",1)</f>
      </c>
      <c r="Y16">
        <f>IF(H16='[2]HBAT_Missing'!H16,"",1)</f>
      </c>
      <c r="Z16">
        <f>IF(I16='[2]HBAT_Missing'!I16,"",1)</f>
      </c>
      <c r="AA16">
        <f>IF(J16='[2]HBAT_Missing'!J16,"",1)</f>
      </c>
      <c r="AB16">
        <f>IF(K16='[2]HBAT_Missing'!K16,"",1)</f>
      </c>
      <c r="AC16">
        <f>IF(L16='[2]HBAT_Missing'!L16,"",1)</f>
      </c>
      <c r="AD16">
        <f>IF(M16='[2]HBAT_Missing'!M16,"",1)</f>
      </c>
      <c r="AE16">
        <f>IF(N16='[2]HBAT_Missing'!N16,"",1)</f>
      </c>
      <c r="AF16">
        <f>IF(O16='[2]HBAT_Missing'!O16,"",1)</f>
      </c>
    </row>
    <row r="17" spans="1:32" ht="15">
      <c r="A17" s="123" t="s">
        <v>31</v>
      </c>
      <c r="B17" s="87"/>
      <c r="C17" s="88">
        <v>1.6</v>
      </c>
      <c r="D17" s="88">
        <v>6.4</v>
      </c>
      <c r="E17" s="88">
        <v>5</v>
      </c>
      <c r="F17" s="89"/>
      <c r="G17" s="88">
        <v>2.1</v>
      </c>
      <c r="H17" s="88">
        <v>8.4</v>
      </c>
      <c r="I17" s="88">
        <v>25</v>
      </c>
      <c r="J17" s="88">
        <v>3.4</v>
      </c>
      <c r="K17" s="90">
        <v>1</v>
      </c>
      <c r="L17" s="90">
        <v>0</v>
      </c>
      <c r="M17" s="90">
        <v>1</v>
      </c>
      <c r="N17" s="90">
        <v>1</v>
      </c>
      <c r="O17" s="91">
        <v>1</v>
      </c>
      <c r="P17" s="320">
        <f t="shared" si="0"/>
        <v>12</v>
      </c>
      <c r="Q17" s="62">
        <f t="shared" si="1"/>
        <v>2</v>
      </c>
      <c r="R17" s="62">
        <f t="shared" si="2"/>
        <v>1</v>
      </c>
      <c r="S17">
        <f>IF(B17='[2]HBAT_Missing'!B17,"",1)</f>
      </c>
      <c r="T17">
        <f>IF(C17='[2]HBAT_Missing'!C17,"",1)</f>
      </c>
      <c r="U17">
        <f>IF(D17='[2]HBAT_Missing'!D17,"",1)</f>
      </c>
      <c r="V17">
        <f>IF(E17='[2]HBAT_Missing'!E17,"",1)</f>
      </c>
      <c r="W17">
        <f>IF(F17='[2]HBAT_Missing'!F17,"",1)</f>
      </c>
      <c r="X17">
        <f>IF(G17='[2]HBAT_Missing'!G17,"",1)</f>
      </c>
      <c r="Y17">
        <f>IF(H17='[2]HBAT_Missing'!H17,"",1)</f>
      </c>
      <c r="Z17">
        <f>IF(I17='[2]HBAT_Missing'!I17,"",1)</f>
      </c>
      <c r="AA17">
        <f>IF(J17='[2]HBAT_Missing'!J17,"",1)</f>
      </c>
      <c r="AB17">
        <f>IF(K17='[2]HBAT_Missing'!K17,"",1)</f>
      </c>
      <c r="AC17">
        <f>IF(L17='[2]HBAT_Missing'!L17,"",1)</f>
      </c>
      <c r="AD17">
        <f>IF(M17='[2]HBAT_Missing'!M17,"",1)</f>
      </c>
      <c r="AE17">
        <f>IF(N17='[2]HBAT_Missing'!N17,"",1)</f>
      </c>
      <c r="AF17">
        <f>IF(O17='[2]HBAT_Missing'!O17,"",1)</f>
      </c>
    </row>
    <row r="18" spans="1:32" ht="15">
      <c r="A18" s="123" t="s">
        <v>32</v>
      </c>
      <c r="B18" s="92">
        <v>6.1</v>
      </c>
      <c r="C18" s="88">
        <v>0.5</v>
      </c>
      <c r="D18" s="88">
        <v>9.2</v>
      </c>
      <c r="E18" s="88">
        <v>4.8</v>
      </c>
      <c r="F18" s="88">
        <v>3.3</v>
      </c>
      <c r="G18" s="88">
        <v>2.8</v>
      </c>
      <c r="H18" s="88">
        <v>7.1</v>
      </c>
      <c r="I18" s="88">
        <v>60</v>
      </c>
      <c r="J18" s="88">
        <v>5.2</v>
      </c>
      <c r="K18" s="90">
        <v>0</v>
      </c>
      <c r="L18" s="90">
        <v>1</v>
      </c>
      <c r="M18" s="90">
        <v>0</v>
      </c>
      <c r="N18" s="90">
        <v>1</v>
      </c>
      <c r="O18" s="91">
        <v>3</v>
      </c>
      <c r="P18" s="320">
        <f t="shared" si="0"/>
        <v>14</v>
      </c>
      <c r="Q18" s="62">
        <f t="shared" si="1"/>
        <v>0</v>
      </c>
      <c r="R18" s="62">
        <f t="shared" si="2"/>
        <v>0</v>
      </c>
      <c r="S18">
        <f>IF(B18='[2]HBAT_Missing'!B18,"",1)</f>
      </c>
      <c r="T18">
        <f>IF(C18='[2]HBAT_Missing'!C18,"",1)</f>
      </c>
      <c r="U18">
        <f>IF(D18='[2]HBAT_Missing'!D18,"",1)</f>
      </c>
      <c r="V18">
        <f>IF(E18='[2]HBAT_Missing'!E18,"",1)</f>
      </c>
      <c r="W18">
        <f>IF(F18='[2]HBAT_Missing'!F18,"",1)</f>
      </c>
      <c r="X18">
        <f>IF(G18='[2]HBAT_Missing'!G18,"",1)</f>
      </c>
      <c r="Y18">
        <f>IF(H18='[2]HBAT_Missing'!H18,"",1)</f>
      </c>
      <c r="Z18">
        <f>IF(I18='[2]HBAT_Missing'!I18,"",1)</f>
      </c>
      <c r="AA18">
        <f>IF(J18='[2]HBAT_Missing'!J18,"",1)</f>
      </c>
      <c r="AB18">
        <f>IF(K18='[2]HBAT_Missing'!K18,"",1)</f>
      </c>
      <c r="AC18">
        <f>IF(L18='[2]HBAT_Missing'!L18,"",1)</f>
      </c>
      <c r="AD18">
        <f>IF(M18='[2]HBAT_Missing'!M18,"",1)</f>
      </c>
      <c r="AE18">
        <f>IF(N18='[2]HBAT_Missing'!N18,"",1)</f>
      </c>
      <c r="AF18">
        <f>IF(O18='[2]HBAT_Missing'!O18,"",1)</f>
      </c>
    </row>
    <row r="19" spans="1:32" ht="15">
      <c r="A19" s="123" t="s">
        <v>33</v>
      </c>
      <c r="B19" s="87"/>
      <c r="C19" s="88">
        <v>2.8</v>
      </c>
      <c r="D19" s="88">
        <v>5.2</v>
      </c>
      <c r="E19" s="88">
        <v>5</v>
      </c>
      <c r="F19" s="89"/>
      <c r="G19" s="88">
        <v>2.7</v>
      </c>
      <c r="H19" s="88">
        <v>8.4</v>
      </c>
      <c r="I19" s="88">
        <v>38</v>
      </c>
      <c r="J19" s="88">
        <v>3.7</v>
      </c>
      <c r="K19" s="90">
        <v>1</v>
      </c>
      <c r="L19" s="90">
        <v>0</v>
      </c>
      <c r="M19" s="90">
        <v>1</v>
      </c>
      <c r="N19" s="90">
        <v>0</v>
      </c>
      <c r="O19" s="91">
        <v>1</v>
      </c>
      <c r="P19" s="320">
        <f t="shared" si="0"/>
        <v>12</v>
      </c>
      <c r="Q19" s="62">
        <f t="shared" si="1"/>
        <v>2</v>
      </c>
      <c r="R19" s="62">
        <f t="shared" si="2"/>
        <v>1</v>
      </c>
      <c r="S19">
        <f>IF(B19='[2]HBAT_Missing'!B19,"",1)</f>
      </c>
      <c r="T19">
        <f>IF(C19='[2]HBAT_Missing'!C19,"",1)</f>
      </c>
      <c r="U19">
        <f>IF(D19='[2]HBAT_Missing'!D19,"",1)</f>
      </c>
      <c r="V19">
        <f>IF(E19='[2]HBAT_Missing'!E19,"",1)</f>
      </c>
      <c r="W19">
        <f>IF(F19='[2]HBAT_Missing'!F19,"",1)</f>
      </c>
      <c r="X19">
        <f>IF(G19='[2]HBAT_Missing'!G19,"",1)</f>
      </c>
      <c r="Y19">
        <f>IF(H19='[2]HBAT_Missing'!H19,"",1)</f>
      </c>
      <c r="Z19">
        <f>IF(I19='[2]HBAT_Missing'!I19,"",1)</f>
      </c>
      <c r="AA19">
        <f>IF(J19='[2]HBAT_Missing'!J19,"",1)</f>
      </c>
      <c r="AB19">
        <f>IF(K19='[2]HBAT_Missing'!K19,"",1)</f>
      </c>
      <c r="AC19">
        <f>IF(L19='[2]HBAT_Missing'!L19,"",1)</f>
      </c>
      <c r="AD19">
        <f>IF(M19='[2]HBAT_Missing'!M19,"",1)</f>
      </c>
      <c r="AE19">
        <f>IF(N19='[2]HBAT_Missing'!N19,"",1)</f>
      </c>
      <c r="AF19">
        <f>IF(O19='[2]HBAT_Missing'!O19,"",1)</f>
      </c>
    </row>
    <row r="20" spans="1:32" ht="15">
      <c r="A20" s="123" t="s">
        <v>34</v>
      </c>
      <c r="B20" s="92">
        <v>3.1</v>
      </c>
      <c r="C20" s="88">
        <v>2.2</v>
      </c>
      <c r="D20" s="88">
        <v>6.7</v>
      </c>
      <c r="E20" s="88">
        <v>6.8</v>
      </c>
      <c r="F20" s="88">
        <v>2.6</v>
      </c>
      <c r="G20" s="88">
        <v>2.9</v>
      </c>
      <c r="H20" s="89"/>
      <c r="I20" s="89"/>
      <c r="J20" s="88">
        <v>4.3</v>
      </c>
      <c r="K20" s="90">
        <v>1</v>
      </c>
      <c r="L20" s="90">
        <v>0</v>
      </c>
      <c r="M20" s="90">
        <v>1</v>
      </c>
      <c r="N20" s="90">
        <v>0</v>
      </c>
      <c r="O20" s="91">
        <v>1</v>
      </c>
      <c r="P20" s="320">
        <f t="shared" si="0"/>
        <v>12</v>
      </c>
      <c r="Q20" s="62">
        <f t="shared" si="1"/>
        <v>2</v>
      </c>
      <c r="R20" s="62">
        <f t="shared" si="2"/>
        <v>1</v>
      </c>
      <c r="S20">
        <f>IF(B20='[2]HBAT_Missing'!B20,"",1)</f>
      </c>
      <c r="T20">
        <f>IF(C20='[2]HBAT_Missing'!C20,"",1)</f>
      </c>
      <c r="U20">
        <f>IF(D20='[2]HBAT_Missing'!D20,"",1)</f>
      </c>
      <c r="V20">
        <f>IF(E20='[2]HBAT_Missing'!E20,"",1)</f>
      </c>
      <c r="W20">
        <f>IF(F20='[2]HBAT_Missing'!F20,"",1)</f>
      </c>
      <c r="X20">
        <f>IF(G20='[2]HBAT_Missing'!G20,"",1)</f>
      </c>
      <c r="Y20">
        <f>IF(H20='[2]HBAT_Missing'!H20,"",1)</f>
      </c>
      <c r="Z20">
        <f>IF(I20='[2]HBAT_Missing'!I20,"",1)</f>
      </c>
      <c r="AA20">
        <f>IF(J20='[2]HBAT_Missing'!J20,"",1)</f>
      </c>
      <c r="AB20">
        <f>IF(K20='[2]HBAT_Missing'!K20,"",1)</f>
      </c>
      <c r="AC20">
        <f>IF(L20='[2]HBAT_Missing'!L20,"",1)</f>
      </c>
      <c r="AD20">
        <f>IF(M20='[2]HBAT_Missing'!M20,"",1)</f>
      </c>
      <c r="AE20">
        <f>IF(N20='[2]HBAT_Missing'!N20,"",1)</f>
      </c>
      <c r="AF20">
        <f>IF(O20='[2]HBAT_Missing'!O20,"",1)</f>
      </c>
    </row>
    <row r="21" spans="1:32" ht="15">
      <c r="A21" s="123" t="s">
        <v>35</v>
      </c>
      <c r="B21" s="92">
        <v>6.5</v>
      </c>
      <c r="C21" s="89"/>
      <c r="D21" s="88">
        <v>9</v>
      </c>
      <c r="E21" s="88">
        <v>7</v>
      </c>
      <c r="F21" s="88">
        <v>3.2</v>
      </c>
      <c r="G21" s="88">
        <v>3.7</v>
      </c>
      <c r="H21" s="88">
        <v>8</v>
      </c>
      <c r="I21" s="88">
        <v>33</v>
      </c>
      <c r="J21" s="88">
        <v>5.4</v>
      </c>
      <c r="K21" s="90">
        <v>0</v>
      </c>
      <c r="L21" s="90">
        <v>1</v>
      </c>
      <c r="M21" s="90">
        <v>0</v>
      </c>
      <c r="N21" s="90">
        <v>0</v>
      </c>
      <c r="O21" s="91">
        <v>1</v>
      </c>
      <c r="P21" s="320">
        <f t="shared" si="0"/>
        <v>13</v>
      </c>
      <c r="Q21" s="62">
        <f t="shared" si="1"/>
        <v>1</v>
      </c>
      <c r="R21" s="62">
        <f t="shared" si="2"/>
        <v>1</v>
      </c>
      <c r="S21">
        <f>IF(B21='[2]HBAT_Missing'!B21,"",1)</f>
      </c>
      <c r="T21">
        <f>IF(C21='[2]HBAT_Missing'!C21,"",1)</f>
      </c>
      <c r="U21">
        <f>IF(D21='[2]HBAT_Missing'!D21,"",1)</f>
      </c>
      <c r="V21">
        <f>IF(E21='[2]HBAT_Missing'!E21,"",1)</f>
      </c>
      <c r="W21">
        <f>IF(F21='[2]HBAT_Missing'!F21,"",1)</f>
      </c>
      <c r="X21">
        <f>IF(G21='[2]HBAT_Missing'!G21,"",1)</f>
      </c>
      <c r="Y21">
        <f>IF(H21='[2]HBAT_Missing'!H21,"",1)</f>
      </c>
      <c r="Z21">
        <f>IF(I21='[2]HBAT_Missing'!I21,"",1)</f>
      </c>
      <c r="AA21">
        <f>IF(J21='[2]HBAT_Missing'!J21,"",1)</f>
      </c>
      <c r="AB21">
        <f>IF(K21='[2]HBAT_Missing'!K21,"",1)</f>
      </c>
      <c r="AC21">
        <f>IF(L21='[2]HBAT_Missing'!L21,"",1)</f>
      </c>
      <c r="AD21">
        <f>IF(M21='[2]HBAT_Missing'!M21,"",1)</f>
      </c>
      <c r="AE21">
        <f>IF(N21='[2]HBAT_Missing'!N21,"",1)</f>
      </c>
      <c r="AF21">
        <f>IF(O21='[2]HBAT_Missing'!O21,"",1)</f>
      </c>
    </row>
    <row r="22" spans="1:32" ht="15">
      <c r="A22" s="123" t="s">
        <v>36</v>
      </c>
      <c r="B22" s="87"/>
      <c r="C22" s="88">
        <v>1.6</v>
      </c>
      <c r="D22" s="89"/>
      <c r="E22" s="88">
        <v>4.8</v>
      </c>
      <c r="F22" s="88">
        <v>2</v>
      </c>
      <c r="G22" s="88">
        <v>2.8</v>
      </c>
      <c r="H22" s="89"/>
      <c r="I22" s="88">
        <v>32</v>
      </c>
      <c r="J22" s="88">
        <v>4.3</v>
      </c>
      <c r="K22" s="90">
        <v>0</v>
      </c>
      <c r="L22" s="90">
        <v>1</v>
      </c>
      <c r="M22" s="90">
        <v>0</v>
      </c>
      <c r="N22" s="90">
        <v>0</v>
      </c>
      <c r="O22" s="91">
        <v>1</v>
      </c>
      <c r="P22" s="320">
        <f t="shared" si="0"/>
        <v>11</v>
      </c>
      <c r="Q22" s="62">
        <f t="shared" si="1"/>
        <v>3</v>
      </c>
      <c r="R22" s="62">
        <f t="shared" si="2"/>
        <v>1</v>
      </c>
      <c r="S22">
        <f>IF(B22='[2]HBAT_Missing'!B22,"",1)</f>
      </c>
      <c r="T22">
        <f>IF(C22='[2]HBAT_Missing'!C22,"",1)</f>
      </c>
      <c r="U22">
        <f>IF(D22='[2]HBAT_Missing'!D22,"",1)</f>
      </c>
      <c r="V22">
        <f>IF(E22='[2]HBAT_Missing'!E22,"",1)</f>
      </c>
      <c r="W22">
        <f>IF(F22='[2]HBAT_Missing'!F22,"",1)</f>
      </c>
      <c r="X22">
        <f>IF(G22='[2]HBAT_Missing'!G22,"",1)</f>
      </c>
      <c r="Y22">
        <f>IF(H22='[2]HBAT_Missing'!H22,"",1)</f>
      </c>
      <c r="Z22">
        <f>IF(I22='[2]HBAT_Missing'!I22,"",1)</f>
      </c>
      <c r="AA22">
        <f>IF(J22='[2]HBAT_Missing'!J22,"",1)</f>
      </c>
      <c r="AB22">
        <f>IF(K22='[2]HBAT_Missing'!K22,"",1)</f>
      </c>
      <c r="AC22">
        <f>IF(L22='[2]HBAT_Missing'!L22,"",1)</f>
      </c>
      <c r="AD22">
        <f>IF(M22='[2]HBAT_Missing'!M22,"",1)</f>
      </c>
      <c r="AE22">
        <f>IF(N22='[2]HBAT_Missing'!N22,"",1)</f>
      </c>
      <c r="AF22">
        <f>IF(O22='[2]HBAT_Missing'!O22,"",1)</f>
      </c>
    </row>
    <row r="23" spans="1:32" ht="15">
      <c r="A23" s="123" t="s">
        <v>37</v>
      </c>
      <c r="B23" s="92">
        <v>3.9</v>
      </c>
      <c r="C23" s="88">
        <v>2.2</v>
      </c>
      <c r="D23" s="89"/>
      <c r="E23" s="88">
        <v>4.6</v>
      </c>
      <c r="F23" s="89"/>
      <c r="G23" s="88">
        <v>2.5</v>
      </c>
      <c r="H23" s="88">
        <v>8.3</v>
      </c>
      <c r="I23" s="88">
        <v>47</v>
      </c>
      <c r="J23" s="88">
        <v>5</v>
      </c>
      <c r="K23" s="90">
        <v>0</v>
      </c>
      <c r="L23" s="90">
        <v>1</v>
      </c>
      <c r="M23" s="90">
        <v>0</v>
      </c>
      <c r="N23" s="90">
        <v>1</v>
      </c>
      <c r="O23" s="91">
        <v>2</v>
      </c>
      <c r="P23" s="320">
        <f t="shared" si="0"/>
        <v>12</v>
      </c>
      <c r="Q23" s="62">
        <f t="shared" si="1"/>
        <v>2</v>
      </c>
      <c r="R23" s="62">
        <f t="shared" si="2"/>
        <v>1</v>
      </c>
      <c r="S23">
        <f>IF(B23='[2]HBAT_Missing'!B23,"",1)</f>
      </c>
      <c r="T23">
        <f>IF(C23='[2]HBAT_Missing'!C23,"",1)</f>
      </c>
      <c r="U23">
        <f>IF(D23='[2]HBAT_Missing'!D23,"",1)</f>
      </c>
      <c r="V23">
        <f>IF(E23='[2]HBAT_Missing'!E23,"",1)</f>
      </c>
      <c r="W23">
        <f>IF(F23='[2]HBAT_Missing'!F23,"",1)</f>
      </c>
      <c r="X23">
        <f>IF(G23='[2]HBAT_Missing'!G23,"",1)</f>
      </c>
      <c r="Y23">
        <f>IF(H23='[2]HBAT_Missing'!H23,"",1)</f>
      </c>
      <c r="Z23">
        <f>IF(I23='[2]HBAT_Missing'!I23,"",1)</f>
      </c>
      <c r="AA23">
        <f>IF(J23='[2]HBAT_Missing'!J23,"",1)</f>
      </c>
      <c r="AB23">
        <f>IF(K23='[2]HBAT_Missing'!K23,"",1)</f>
      </c>
      <c r="AC23">
        <f>IF(L23='[2]HBAT_Missing'!L23,"",1)</f>
      </c>
      <c r="AD23">
        <f>IF(M23='[2]HBAT_Missing'!M23,"",1)</f>
      </c>
      <c r="AE23">
        <f>IF(N23='[2]HBAT_Missing'!N23,"",1)</f>
      </c>
      <c r="AF23">
        <f>IF(O23='[2]HBAT_Missing'!O23,"",1)</f>
      </c>
    </row>
    <row r="24" spans="1:32" ht="15">
      <c r="A24" s="123" t="s">
        <v>38</v>
      </c>
      <c r="B24" s="92">
        <v>2.8</v>
      </c>
      <c r="C24" s="88">
        <v>1.4</v>
      </c>
      <c r="D24" s="88">
        <v>8.1</v>
      </c>
      <c r="E24" s="88">
        <v>3.8</v>
      </c>
      <c r="F24" s="88">
        <v>2.1</v>
      </c>
      <c r="G24" s="88">
        <v>1.4</v>
      </c>
      <c r="H24" s="88">
        <v>6.6</v>
      </c>
      <c r="I24" s="88">
        <v>39</v>
      </c>
      <c r="J24" s="88">
        <v>4.4</v>
      </c>
      <c r="K24" s="90">
        <v>1</v>
      </c>
      <c r="L24" s="90">
        <v>0</v>
      </c>
      <c r="M24" s="90">
        <v>1</v>
      </c>
      <c r="N24" s="90">
        <v>0</v>
      </c>
      <c r="O24" s="91">
        <v>1</v>
      </c>
      <c r="P24" s="320">
        <f t="shared" si="0"/>
        <v>14</v>
      </c>
      <c r="Q24" s="62">
        <f t="shared" si="1"/>
        <v>0</v>
      </c>
      <c r="R24" s="62">
        <f t="shared" si="2"/>
        <v>0</v>
      </c>
      <c r="S24">
        <f>IF(B24='[2]HBAT_Missing'!B24,"",1)</f>
      </c>
      <c r="T24">
        <f>IF(C24='[2]HBAT_Missing'!C24,"",1)</f>
      </c>
      <c r="U24">
        <f>IF(D24='[2]HBAT_Missing'!D24,"",1)</f>
      </c>
      <c r="V24">
        <f>IF(E24='[2]HBAT_Missing'!E24,"",1)</f>
      </c>
      <c r="W24">
        <f>IF(F24='[2]HBAT_Missing'!F24,"",1)</f>
      </c>
      <c r="X24">
        <f>IF(G24='[2]HBAT_Missing'!G24,"",1)</f>
      </c>
      <c r="Y24">
        <f>IF(H24='[2]HBAT_Missing'!H24,"",1)</f>
      </c>
      <c r="Z24">
        <f>IF(I24='[2]HBAT_Missing'!I24,"",1)</f>
      </c>
      <c r="AA24">
        <f>IF(J24='[2]HBAT_Missing'!J24,"",1)</f>
      </c>
      <c r="AB24">
        <f>IF(K24='[2]HBAT_Missing'!K24,"",1)</f>
      </c>
      <c r="AC24">
        <f>IF(L24='[2]HBAT_Missing'!L24,"",1)</f>
      </c>
      <c r="AD24">
        <f>IF(M24='[2]HBAT_Missing'!M24,"",1)</f>
      </c>
      <c r="AE24">
        <f>IF(N24='[2]HBAT_Missing'!N24,"",1)</f>
      </c>
      <c r="AF24">
        <f>IF(O24='[2]HBAT_Missing'!O24,"",1)</f>
      </c>
    </row>
    <row r="25" spans="1:32" ht="15">
      <c r="A25" s="123" t="s">
        <v>39</v>
      </c>
      <c r="B25" s="87"/>
      <c r="C25" s="89"/>
      <c r="D25" s="88">
        <v>8.6</v>
      </c>
      <c r="E25" s="88">
        <v>5.7</v>
      </c>
      <c r="F25" s="88">
        <v>2.7</v>
      </c>
      <c r="G25" s="88">
        <v>3.7</v>
      </c>
      <c r="H25" s="88">
        <v>6.7</v>
      </c>
      <c r="I25" s="89"/>
      <c r="J25" s="88">
        <v>5</v>
      </c>
      <c r="K25" s="90">
        <v>0</v>
      </c>
      <c r="L25" s="90">
        <v>1</v>
      </c>
      <c r="M25" s="90">
        <v>0</v>
      </c>
      <c r="N25" s="90">
        <v>1</v>
      </c>
      <c r="O25" s="91">
        <v>1</v>
      </c>
      <c r="P25" s="320">
        <f t="shared" si="0"/>
        <v>11</v>
      </c>
      <c r="Q25" s="62">
        <f t="shared" si="1"/>
        <v>3</v>
      </c>
      <c r="R25" s="62">
        <f t="shared" si="2"/>
        <v>1</v>
      </c>
      <c r="S25">
        <f>IF(B25='[2]HBAT_Missing'!B25,"",1)</f>
      </c>
      <c r="T25">
        <f>IF(C25='[2]HBAT_Missing'!C25,"",1)</f>
      </c>
      <c r="U25">
        <f>IF(D25='[2]HBAT_Missing'!D25,"",1)</f>
      </c>
      <c r="V25">
        <f>IF(E25='[2]HBAT_Missing'!E25,"",1)</f>
      </c>
      <c r="W25">
        <f>IF(F25='[2]HBAT_Missing'!F25,"",1)</f>
      </c>
      <c r="X25">
        <f>IF(G25='[2]HBAT_Missing'!G25,"",1)</f>
      </c>
      <c r="Y25">
        <f>IF(H25='[2]HBAT_Missing'!H25,"",1)</f>
      </c>
      <c r="Z25">
        <f>IF(I25='[2]HBAT_Missing'!I25,"",1)</f>
      </c>
      <c r="AA25">
        <f>IF(J25='[2]HBAT_Missing'!J25,"",1)</f>
      </c>
      <c r="AB25">
        <f>IF(K25='[2]HBAT_Missing'!K25,"",1)</f>
      </c>
      <c r="AC25">
        <f>IF(L25='[2]HBAT_Missing'!L25,"",1)</f>
      </c>
      <c r="AD25">
        <f>IF(M25='[2]HBAT_Missing'!M25,"",1)</f>
      </c>
      <c r="AE25">
        <f>IF(N25='[2]HBAT_Missing'!N25,"",1)</f>
      </c>
      <c r="AF25">
        <f>IF(O25='[2]HBAT_Missing'!O25,"",1)</f>
      </c>
    </row>
    <row r="26" spans="1:32" ht="15">
      <c r="A26" s="123" t="s">
        <v>40</v>
      </c>
      <c r="B26" s="92">
        <v>4.7</v>
      </c>
      <c r="C26" s="88">
        <v>1.3</v>
      </c>
      <c r="D26" s="89"/>
      <c r="E26" s="89"/>
      <c r="F26" s="88">
        <v>3</v>
      </c>
      <c r="G26" s="88">
        <v>2.6</v>
      </c>
      <c r="H26" s="88">
        <v>6.8</v>
      </c>
      <c r="I26" s="88">
        <v>54</v>
      </c>
      <c r="J26" s="88">
        <v>5.9</v>
      </c>
      <c r="K26" s="90">
        <v>0</v>
      </c>
      <c r="L26" s="90">
        <v>1</v>
      </c>
      <c r="M26" s="90">
        <v>0</v>
      </c>
      <c r="N26" s="90">
        <v>0</v>
      </c>
      <c r="O26" s="91">
        <v>3</v>
      </c>
      <c r="P26" s="320">
        <f t="shared" si="0"/>
        <v>12</v>
      </c>
      <c r="Q26" s="62">
        <f t="shared" si="1"/>
        <v>2</v>
      </c>
      <c r="R26" s="62">
        <f t="shared" si="2"/>
        <v>1</v>
      </c>
      <c r="S26">
        <f>IF(B26='[2]HBAT_Missing'!B26,"",1)</f>
      </c>
      <c r="T26">
        <f>IF(C26='[2]HBAT_Missing'!C26,"",1)</f>
      </c>
      <c r="U26">
        <f>IF(D26='[2]HBAT_Missing'!D26,"",1)</f>
      </c>
      <c r="V26">
        <f>IF(E26='[2]HBAT_Missing'!E26,"",1)</f>
      </c>
      <c r="W26">
        <f>IF(F26='[2]HBAT_Missing'!F26,"",1)</f>
      </c>
      <c r="X26">
        <f>IF(G26='[2]HBAT_Missing'!G26,"",1)</f>
      </c>
      <c r="Y26">
        <f>IF(H26='[2]HBAT_Missing'!H26,"",1)</f>
      </c>
      <c r="Z26">
        <f>IF(I26='[2]HBAT_Missing'!I26,"",1)</f>
      </c>
      <c r="AA26">
        <f>IF(J26='[2]HBAT_Missing'!J26,"",1)</f>
      </c>
      <c r="AB26">
        <f>IF(K26='[2]HBAT_Missing'!K26,"",1)</f>
      </c>
      <c r="AC26">
        <f>IF(L26='[2]HBAT_Missing'!L26,"",1)</f>
      </c>
      <c r="AD26">
        <f>IF(M26='[2]HBAT_Missing'!M26,"",1)</f>
      </c>
      <c r="AE26">
        <f>IF(N26='[2]HBAT_Missing'!N26,"",1)</f>
      </c>
      <c r="AF26">
        <f>IF(O26='[2]HBAT_Missing'!O26,"",1)</f>
      </c>
    </row>
    <row r="27" spans="1:32" ht="15">
      <c r="A27" s="123" t="s">
        <v>41</v>
      </c>
      <c r="B27" s="92">
        <v>3.4</v>
      </c>
      <c r="C27" s="88">
        <v>2</v>
      </c>
      <c r="D27" s="88">
        <v>9.7</v>
      </c>
      <c r="E27" s="88">
        <v>4.7</v>
      </c>
      <c r="F27" s="88">
        <v>2.7</v>
      </c>
      <c r="G27" s="88">
        <v>1.7</v>
      </c>
      <c r="H27" s="88">
        <v>4.8</v>
      </c>
      <c r="I27" s="88">
        <v>49</v>
      </c>
      <c r="J27" s="88">
        <v>4.7</v>
      </c>
      <c r="K27" s="90">
        <v>0</v>
      </c>
      <c r="L27" s="90">
        <v>1</v>
      </c>
      <c r="M27" s="90">
        <v>0</v>
      </c>
      <c r="N27" s="90">
        <v>0</v>
      </c>
      <c r="O27" s="91">
        <v>3</v>
      </c>
      <c r="P27" s="320">
        <f t="shared" si="0"/>
        <v>14</v>
      </c>
      <c r="Q27" s="62">
        <f t="shared" si="1"/>
        <v>0</v>
      </c>
      <c r="R27" s="62">
        <f t="shared" si="2"/>
        <v>0</v>
      </c>
      <c r="S27">
        <f>IF(B27='[2]HBAT_Missing'!B27,"",1)</f>
      </c>
      <c r="T27">
        <f>IF(C27='[2]HBAT_Missing'!C27,"",1)</f>
      </c>
      <c r="U27">
        <f>IF(D27='[2]HBAT_Missing'!D27,"",1)</f>
      </c>
      <c r="V27">
        <f>IF(E27='[2]HBAT_Missing'!E27,"",1)</f>
      </c>
      <c r="W27">
        <f>IF(F27='[2]HBAT_Missing'!F27,"",1)</f>
      </c>
      <c r="X27">
        <f>IF(G27='[2]HBAT_Missing'!G27,"",1)</f>
      </c>
      <c r="Y27">
        <f>IF(H27='[2]HBAT_Missing'!H27,"",1)</f>
      </c>
      <c r="Z27">
        <f>IF(I27='[2]HBAT_Missing'!I27,"",1)</f>
      </c>
      <c r="AA27">
        <f>IF(J27='[2]HBAT_Missing'!J27,"",1)</f>
      </c>
      <c r="AB27">
        <f>IF(K27='[2]HBAT_Missing'!K27,"",1)</f>
      </c>
      <c r="AC27">
        <f>IF(L27='[2]HBAT_Missing'!L27,"",1)</f>
      </c>
      <c r="AD27">
        <f>IF(M27='[2]HBAT_Missing'!M27,"",1)</f>
      </c>
      <c r="AE27">
        <f>IF(N27='[2]HBAT_Missing'!N27,"",1)</f>
      </c>
      <c r="AF27">
        <f>IF(O27='[2]HBAT_Missing'!O27,"",1)</f>
      </c>
    </row>
    <row r="28" spans="1:32" ht="15">
      <c r="A28" s="123" t="s">
        <v>42</v>
      </c>
      <c r="B28" s="92">
        <v>3.2</v>
      </c>
      <c r="C28" s="89"/>
      <c r="D28" s="88">
        <v>5.7</v>
      </c>
      <c r="E28" s="88">
        <v>5.1</v>
      </c>
      <c r="F28" s="88">
        <v>3.6</v>
      </c>
      <c r="G28" s="88">
        <v>2.9</v>
      </c>
      <c r="H28" s="88">
        <v>6.2</v>
      </c>
      <c r="I28" s="89"/>
      <c r="J28" s="88">
        <v>4.4</v>
      </c>
      <c r="K28" s="90">
        <v>0</v>
      </c>
      <c r="L28" s="90">
        <v>1</v>
      </c>
      <c r="M28" s="90">
        <v>1</v>
      </c>
      <c r="N28" s="90">
        <v>1</v>
      </c>
      <c r="O28" s="91">
        <v>2</v>
      </c>
      <c r="P28" s="320">
        <f t="shared" si="0"/>
        <v>12</v>
      </c>
      <c r="Q28" s="62">
        <f t="shared" si="1"/>
        <v>2</v>
      </c>
      <c r="R28" s="62">
        <f t="shared" si="2"/>
        <v>1</v>
      </c>
      <c r="S28">
        <f>IF(B28='[2]HBAT_Missing'!B28,"",1)</f>
      </c>
      <c r="T28">
        <f>IF(C28='[2]HBAT_Missing'!C28,"",1)</f>
      </c>
      <c r="U28">
        <f>IF(D28='[2]HBAT_Missing'!D28,"",1)</f>
      </c>
      <c r="V28">
        <f>IF(E28='[2]HBAT_Missing'!E28,"",1)</f>
      </c>
      <c r="W28">
        <f>IF(F28='[2]HBAT_Missing'!F28,"",1)</f>
      </c>
      <c r="X28">
        <f>IF(G28='[2]HBAT_Missing'!G28,"",1)</f>
      </c>
      <c r="Y28">
        <f>IF(H28='[2]HBAT_Missing'!H28,"",1)</f>
      </c>
      <c r="Z28">
        <f>IF(I28='[2]HBAT_Missing'!I28,"",1)</f>
      </c>
      <c r="AA28">
        <f>IF(J28='[2]HBAT_Missing'!J28,"",1)</f>
      </c>
      <c r="AB28">
        <f>IF(K28='[2]HBAT_Missing'!K28,"",1)</f>
      </c>
      <c r="AC28">
        <f>IF(L28='[2]HBAT_Missing'!L28,"",1)</f>
      </c>
      <c r="AD28">
        <f>IF(M28='[2]HBAT_Missing'!M28,"",1)</f>
      </c>
      <c r="AE28">
        <f>IF(N28='[2]HBAT_Missing'!N28,"",1)</f>
      </c>
      <c r="AF28">
        <f>IF(O28='[2]HBAT_Missing'!O28,"",1)</f>
      </c>
    </row>
    <row r="29" spans="1:32" ht="15">
      <c r="A29" s="123" t="s">
        <v>43</v>
      </c>
      <c r="B29" s="87"/>
      <c r="C29" s="88">
        <v>1.8</v>
      </c>
      <c r="D29" s="88">
        <v>7.7</v>
      </c>
      <c r="E29" s="89"/>
      <c r="F29" s="88">
        <v>3.4</v>
      </c>
      <c r="G29" s="88">
        <v>1.5</v>
      </c>
      <c r="H29" s="88">
        <v>5.9</v>
      </c>
      <c r="I29" s="88">
        <v>40</v>
      </c>
      <c r="J29" s="88">
        <v>5.6</v>
      </c>
      <c r="K29" s="90">
        <v>0</v>
      </c>
      <c r="L29" s="90">
        <v>1</v>
      </c>
      <c r="M29" s="90">
        <v>0</v>
      </c>
      <c r="N29" s="90">
        <v>0</v>
      </c>
      <c r="O29" s="91">
        <v>2</v>
      </c>
      <c r="P29" s="320">
        <f t="shared" si="0"/>
        <v>12</v>
      </c>
      <c r="Q29" s="62">
        <f t="shared" si="1"/>
        <v>2</v>
      </c>
      <c r="R29" s="62">
        <f t="shared" si="2"/>
        <v>1</v>
      </c>
      <c r="S29">
        <f>IF(B29='[2]HBAT_Missing'!B29,"",1)</f>
      </c>
      <c r="T29">
        <f>IF(C29='[2]HBAT_Missing'!C29,"",1)</f>
      </c>
      <c r="U29">
        <f>IF(D29='[2]HBAT_Missing'!D29,"",1)</f>
      </c>
      <c r="V29">
        <f>IF(E29='[2]HBAT_Missing'!E29,"",1)</f>
      </c>
      <c r="W29">
        <f>IF(F29='[2]HBAT_Missing'!F29,"",1)</f>
      </c>
      <c r="X29">
        <f>IF(G29='[2]HBAT_Missing'!G29,"",1)</f>
      </c>
      <c r="Y29">
        <f>IF(H29='[2]HBAT_Missing'!H29,"",1)</f>
      </c>
      <c r="Z29">
        <f>IF(I29='[2]HBAT_Missing'!I29,"",1)</f>
      </c>
      <c r="AA29">
        <f>IF(J29='[2]HBAT_Missing'!J29,"",1)</f>
      </c>
      <c r="AB29">
        <f>IF(K29='[2]HBAT_Missing'!K29,"",1)</f>
      </c>
      <c r="AC29">
        <f>IF(L29='[2]HBAT_Missing'!L29,"",1)</f>
      </c>
      <c r="AD29">
        <f>IF(M29='[2]HBAT_Missing'!M29,"",1)</f>
      </c>
      <c r="AE29">
        <f>IF(N29='[2]HBAT_Missing'!N29,"",1)</f>
      </c>
      <c r="AF29">
        <f>IF(O29='[2]HBAT_Missing'!O29,"",1)</f>
      </c>
    </row>
    <row r="30" spans="1:32" ht="15">
      <c r="A30" s="123" t="s">
        <v>44</v>
      </c>
      <c r="B30" s="92">
        <v>5.3</v>
      </c>
      <c r="C30" s="88">
        <v>1.4</v>
      </c>
      <c r="D30" s="88">
        <v>9.7</v>
      </c>
      <c r="E30" s="88">
        <v>6.1</v>
      </c>
      <c r="F30" s="89"/>
      <c r="G30" s="88">
        <v>3.9</v>
      </c>
      <c r="H30" s="88">
        <v>6.8</v>
      </c>
      <c r="I30" s="88">
        <v>54</v>
      </c>
      <c r="J30" s="88">
        <v>5.9</v>
      </c>
      <c r="K30" s="90">
        <v>0</v>
      </c>
      <c r="L30" s="90">
        <v>1</v>
      </c>
      <c r="M30" s="90">
        <v>0</v>
      </c>
      <c r="N30" s="90">
        <v>1</v>
      </c>
      <c r="O30" s="91">
        <v>3</v>
      </c>
      <c r="P30" s="320">
        <f t="shared" si="0"/>
        <v>13</v>
      </c>
      <c r="Q30" s="62">
        <f t="shared" si="1"/>
        <v>1</v>
      </c>
      <c r="R30" s="62">
        <f t="shared" si="2"/>
        <v>1</v>
      </c>
      <c r="S30">
        <f>IF(B30='[2]HBAT_Missing'!B30,"",1)</f>
      </c>
      <c r="T30">
        <f>IF(C30='[2]HBAT_Missing'!C30,"",1)</f>
      </c>
      <c r="U30">
        <f>IF(D30='[2]HBAT_Missing'!D30,"",1)</f>
      </c>
      <c r="V30">
        <f>IF(E30='[2]HBAT_Missing'!E30,"",1)</f>
      </c>
      <c r="W30">
        <f>IF(F30='[2]HBAT_Missing'!F30,"",1)</f>
      </c>
      <c r="X30">
        <f>IF(G30='[2]HBAT_Missing'!G30,"",1)</f>
      </c>
      <c r="Y30">
        <f>IF(H30='[2]HBAT_Missing'!H30,"",1)</f>
      </c>
      <c r="Z30">
        <f>IF(I30='[2]HBAT_Missing'!I30,"",1)</f>
      </c>
      <c r="AA30">
        <f>IF(J30='[2]HBAT_Missing'!J30,"",1)</f>
      </c>
      <c r="AB30">
        <f>IF(K30='[2]HBAT_Missing'!K30,"",1)</f>
      </c>
      <c r="AC30">
        <f>IF(L30='[2]HBAT_Missing'!L30,"",1)</f>
      </c>
      <c r="AD30">
        <f>IF(M30='[2]HBAT_Missing'!M30,"",1)</f>
      </c>
      <c r="AE30">
        <f>IF(N30='[2]HBAT_Missing'!N30,"",1)</f>
      </c>
      <c r="AF30">
        <f>IF(O30='[2]HBAT_Missing'!O30,"",1)</f>
      </c>
    </row>
    <row r="31" spans="1:32" ht="15">
      <c r="A31" s="123" t="s">
        <v>45</v>
      </c>
      <c r="B31" s="92">
        <v>4.7</v>
      </c>
      <c r="C31" s="88">
        <v>1.3</v>
      </c>
      <c r="D31" s="88">
        <v>9.9</v>
      </c>
      <c r="E31" s="88">
        <v>6.7</v>
      </c>
      <c r="F31" s="88">
        <v>3</v>
      </c>
      <c r="G31" s="88">
        <v>2.6</v>
      </c>
      <c r="H31" s="88">
        <v>6.8</v>
      </c>
      <c r="I31" s="88">
        <v>55</v>
      </c>
      <c r="J31" s="88">
        <v>6</v>
      </c>
      <c r="K31" s="90">
        <v>0</v>
      </c>
      <c r="L31" s="90">
        <v>1</v>
      </c>
      <c r="M31" s="90">
        <v>0</v>
      </c>
      <c r="N31" s="90">
        <v>0</v>
      </c>
      <c r="O31" s="91">
        <v>3</v>
      </c>
      <c r="P31" s="320">
        <f t="shared" si="0"/>
        <v>14</v>
      </c>
      <c r="Q31" s="62">
        <f t="shared" si="1"/>
        <v>0</v>
      </c>
      <c r="R31" s="62">
        <f t="shared" si="2"/>
        <v>0</v>
      </c>
      <c r="S31">
        <f>IF(B31='[2]HBAT_Missing'!B31,"",1)</f>
      </c>
      <c r="T31">
        <f>IF(C31='[2]HBAT_Missing'!C31,"",1)</f>
      </c>
      <c r="U31">
        <f>IF(D31='[2]HBAT_Missing'!D31,"",1)</f>
      </c>
      <c r="V31">
        <f>IF(E31='[2]HBAT_Missing'!E31,"",1)</f>
      </c>
      <c r="W31">
        <f>IF(F31='[2]HBAT_Missing'!F31,"",1)</f>
      </c>
      <c r="X31">
        <f>IF(G31='[2]HBAT_Missing'!G31,"",1)</f>
      </c>
      <c r="Y31">
        <f>IF(H31='[2]HBAT_Missing'!H31,"",1)</f>
      </c>
      <c r="Z31">
        <f>IF(I31='[2]HBAT_Missing'!I31,"",1)</f>
      </c>
      <c r="AA31">
        <f>IF(J31='[2]HBAT_Missing'!J31,"",1)</f>
      </c>
      <c r="AB31">
        <f>IF(K31='[2]HBAT_Missing'!K31,"",1)</f>
      </c>
      <c r="AC31">
        <f>IF(L31='[2]HBAT_Missing'!L31,"",1)</f>
      </c>
      <c r="AD31">
        <f>IF(M31='[2]HBAT_Missing'!M31,"",1)</f>
      </c>
      <c r="AE31">
        <f>IF(N31='[2]HBAT_Missing'!N31,"",1)</f>
      </c>
      <c r="AF31">
        <f>IF(O31='[2]HBAT_Missing'!O31,"",1)</f>
      </c>
    </row>
    <row r="32" spans="1:32" ht="15">
      <c r="A32" s="123" t="s">
        <v>46</v>
      </c>
      <c r="B32" s="92">
        <v>3.7</v>
      </c>
      <c r="C32" s="88">
        <v>0.7</v>
      </c>
      <c r="D32" s="88">
        <v>8.2</v>
      </c>
      <c r="E32" s="88">
        <v>6</v>
      </c>
      <c r="F32" s="88">
        <v>2.1</v>
      </c>
      <c r="G32" s="88">
        <v>2.5</v>
      </c>
      <c r="H32" s="89"/>
      <c r="I32" s="88">
        <v>41</v>
      </c>
      <c r="J32" s="88">
        <v>5</v>
      </c>
      <c r="K32" s="90">
        <v>0</v>
      </c>
      <c r="L32" s="90">
        <v>1</v>
      </c>
      <c r="M32" s="90">
        <v>0</v>
      </c>
      <c r="N32" s="90">
        <v>0</v>
      </c>
      <c r="O32" s="91">
        <v>2</v>
      </c>
      <c r="P32" s="320">
        <f t="shared" si="0"/>
        <v>13</v>
      </c>
      <c r="Q32" s="62">
        <f t="shared" si="1"/>
        <v>1</v>
      </c>
      <c r="R32" s="62">
        <f t="shared" si="2"/>
        <v>1</v>
      </c>
      <c r="S32">
        <f>IF(B32='[2]HBAT_Missing'!B32,"",1)</f>
      </c>
      <c r="T32">
        <f>IF(C32='[2]HBAT_Missing'!C32,"",1)</f>
      </c>
      <c r="U32">
        <f>IF(D32='[2]HBAT_Missing'!D32,"",1)</f>
      </c>
      <c r="V32">
        <f>IF(E32='[2]HBAT_Missing'!E32,"",1)</f>
      </c>
      <c r="W32">
        <f>IF(F32='[2]HBAT_Missing'!F32,"",1)</f>
      </c>
      <c r="X32">
        <f>IF(G32='[2]HBAT_Missing'!G32,"",1)</f>
      </c>
      <c r="Y32">
        <f>IF(H32='[2]HBAT_Missing'!H32,"",1)</f>
      </c>
      <c r="Z32">
        <f>IF(I32='[2]HBAT_Missing'!I32,"",1)</f>
      </c>
      <c r="AA32">
        <f>IF(J32='[2]HBAT_Missing'!J32,"",1)</f>
      </c>
      <c r="AB32">
        <f>IF(K32='[2]HBAT_Missing'!K32,"",1)</f>
      </c>
      <c r="AC32">
        <f>IF(L32='[2]HBAT_Missing'!L32,"",1)</f>
      </c>
      <c r="AD32">
        <f>IF(M32='[2]HBAT_Missing'!M32,"",1)</f>
      </c>
      <c r="AE32">
        <f>IF(N32='[2]HBAT_Missing'!N32,"",1)</f>
      </c>
      <c r="AF32">
        <f>IF(O32='[2]HBAT_Missing'!O32,"",1)</f>
      </c>
    </row>
    <row r="33" spans="1:32" ht="15">
      <c r="A33" s="123" t="s">
        <v>47</v>
      </c>
      <c r="B33" s="87"/>
      <c r="C33" s="89"/>
      <c r="D33" s="88">
        <v>8.2</v>
      </c>
      <c r="E33" s="88">
        <v>5</v>
      </c>
      <c r="F33" s="88">
        <v>3.6</v>
      </c>
      <c r="G33" s="88">
        <v>2.5</v>
      </c>
      <c r="H33" s="88">
        <v>9</v>
      </c>
      <c r="I33" s="88">
        <v>53</v>
      </c>
      <c r="J33" s="88">
        <v>5.2</v>
      </c>
      <c r="K33" s="90">
        <v>1</v>
      </c>
      <c r="L33" s="90">
        <v>0</v>
      </c>
      <c r="M33" s="90">
        <v>1</v>
      </c>
      <c r="N33" s="90">
        <v>1</v>
      </c>
      <c r="O33" s="91">
        <v>2</v>
      </c>
      <c r="P33" s="320">
        <f t="shared" si="0"/>
        <v>12</v>
      </c>
      <c r="Q33" s="62">
        <f t="shared" si="1"/>
        <v>2</v>
      </c>
      <c r="R33" s="62">
        <f t="shared" si="2"/>
        <v>1</v>
      </c>
      <c r="S33">
        <f>IF(B33='[2]HBAT_Missing'!B33,"",1)</f>
      </c>
      <c r="T33">
        <f>IF(C33='[2]HBAT_Missing'!C33,"",1)</f>
      </c>
      <c r="U33">
        <f>IF(D33='[2]HBAT_Missing'!D33,"",1)</f>
      </c>
      <c r="V33">
        <f>IF(E33='[2]HBAT_Missing'!E33,"",1)</f>
      </c>
      <c r="W33">
        <f>IF(F33='[2]HBAT_Missing'!F33,"",1)</f>
      </c>
      <c r="X33">
        <f>IF(G33='[2]HBAT_Missing'!G33,"",1)</f>
      </c>
      <c r="Y33">
        <f>IF(H33='[2]HBAT_Missing'!H33,"",1)</f>
      </c>
      <c r="Z33">
        <f>IF(I33='[2]HBAT_Missing'!I33,"",1)</f>
      </c>
      <c r="AA33">
        <f>IF(J33='[2]HBAT_Missing'!J33,"",1)</f>
      </c>
      <c r="AB33">
        <f>IF(K33='[2]HBAT_Missing'!K33,"",1)</f>
      </c>
      <c r="AC33">
        <f>IF(L33='[2]HBAT_Missing'!L33,"",1)</f>
      </c>
      <c r="AD33">
        <f>IF(M33='[2]HBAT_Missing'!M33,"",1)</f>
      </c>
      <c r="AE33">
        <f>IF(N33='[2]HBAT_Missing'!N33,"",1)</f>
      </c>
      <c r="AF33">
        <f>IF(O33='[2]HBAT_Missing'!O33,"",1)</f>
      </c>
    </row>
    <row r="34" spans="1:32" ht="15">
      <c r="A34" s="123" t="s">
        <v>48</v>
      </c>
      <c r="B34" s="92">
        <v>4.5</v>
      </c>
      <c r="C34" s="89"/>
      <c r="D34" s="89"/>
      <c r="E34" s="88">
        <v>5.9</v>
      </c>
      <c r="F34" s="89"/>
      <c r="G34" s="89"/>
      <c r="H34" s="88">
        <v>8.8</v>
      </c>
      <c r="I34" s="88">
        <v>50</v>
      </c>
      <c r="J34" s="89"/>
      <c r="K34" s="90">
        <v>1</v>
      </c>
      <c r="L34" s="90">
        <v>0</v>
      </c>
      <c r="M34" s="89"/>
      <c r="N34" s="90">
        <v>0</v>
      </c>
      <c r="O34" s="93"/>
      <c r="P34" s="320">
        <f t="shared" si="0"/>
        <v>7</v>
      </c>
      <c r="Q34" s="62">
        <f t="shared" si="1"/>
        <v>7</v>
      </c>
      <c r="R34" s="62">
        <f t="shared" si="2"/>
        <v>1</v>
      </c>
      <c r="S34">
        <f>IF(B34='[2]HBAT_Missing'!B34,"",1)</f>
      </c>
      <c r="T34">
        <f>IF(C34='[2]HBAT_Missing'!C34,"",1)</f>
      </c>
      <c r="U34">
        <f>IF(D34='[2]HBAT_Missing'!D34,"",1)</f>
      </c>
      <c r="V34">
        <f>IF(E34='[2]HBAT_Missing'!E34,"",1)</f>
      </c>
      <c r="W34">
        <f>IF(F34='[2]HBAT_Missing'!F34,"",1)</f>
      </c>
      <c r="X34">
        <f>IF(G34='[2]HBAT_Missing'!G34,"",1)</f>
      </c>
      <c r="Y34">
        <f>IF(H34='[2]HBAT_Missing'!H34,"",1)</f>
      </c>
      <c r="Z34">
        <f>IF(I34='[2]HBAT_Missing'!I34,"",1)</f>
      </c>
      <c r="AA34">
        <f>IF(J34='[2]HBAT_Missing'!J34,"",1)</f>
      </c>
      <c r="AB34">
        <f>IF(K34='[2]HBAT_Missing'!K34,"",1)</f>
      </c>
      <c r="AC34">
        <f>IF(L34='[2]HBAT_Missing'!L34,"",1)</f>
      </c>
      <c r="AD34">
        <f>IF(M34='[2]HBAT_Missing'!M34,"",1)</f>
      </c>
      <c r="AE34">
        <f>IF(N34='[2]HBAT_Missing'!N34,"",1)</f>
      </c>
      <c r="AF34">
        <f>IF(O34='[2]HBAT_Missing'!O34,"",1)</f>
      </c>
    </row>
    <row r="35" spans="1:32" ht="15">
      <c r="A35" s="123" t="s">
        <v>49</v>
      </c>
      <c r="B35" s="92">
        <v>2.8</v>
      </c>
      <c r="C35" s="88">
        <v>2.4</v>
      </c>
      <c r="D35" s="88">
        <v>6.7</v>
      </c>
      <c r="E35" s="88">
        <v>4.9</v>
      </c>
      <c r="F35" s="88">
        <v>2.5</v>
      </c>
      <c r="G35" s="88">
        <v>2.6</v>
      </c>
      <c r="H35" s="88">
        <v>9.2</v>
      </c>
      <c r="I35" s="88">
        <v>32</v>
      </c>
      <c r="J35" s="88">
        <v>3.7</v>
      </c>
      <c r="K35" s="90">
        <v>1</v>
      </c>
      <c r="L35" s="90">
        <v>0</v>
      </c>
      <c r="M35" s="90">
        <v>1</v>
      </c>
      <c r="N35" s="90">
        <v>1</v>
      </c>
      <c r="O35" s="91">
        <v>1</v>
      </c>
      <c r="P35" s="320">
        <f t="shared" si="0"/>
        <v>14</v>
      </c>
      <c r="Q35" s="62">
        <f t="shared" si="1"/>
        <v>0</v>
      </c>
      <c r="R35" s="62">
        <f t="shared" si="2"/>
        <v>0</v>
      </c>
      <c r="S35">
        <f>IF(B35='[2]HBAT_Missing'!B35,"",1)</f>
      </c>
      <c r="T35">
        <f>IF(C35='[2]HBAT_Missing'!C35,"",1)</f>
      </c>
      <c r="U35">
        <f>IF(D35='[2]HBAT_Missing'!D35,"",1)</f>
      </c>
      <c r="V35">
        <f>IF(E35='[2]HBAT_Missing'!E35,"",1)</f>
      </c>
      <c r="W35">
        <f>IF(F35='[2]HBAT_Missing'!F35,"",1)</f>
      </c>
      <c r="X35">
        <f>IF(G35='[2]HBAT_Missing'!G35,"",1)</f>
      </c>
      <c r="Y35">
        <f>IF(H35='[2]HBAT_Missing'!H35,"",1)</f>
      </c>
      <c r="Z35">
        <f>IF(I35='[2]HBAT_Missing'!I35,"",1)</f>
      </c>
      <c r="AA35">
        <f>IF(J35='[2]HBAT_Missing'!J35,"",1)</f>
      </c>
      <c r="AB35">
        <f>IF(K35='[2]HBAT_Missing'!K35,"",1)</f>
      </c>
      <c r="AC35">
        <f>IF(L35='[2]HBAT_Missing'!L35,"",1)</f>
      </c>
      <c r="AD35">
        <f>IF(M35='[2]HBAT_Missing'!M35,"",1)</f>
      </c>
      <c r="AE35">
        <f>IF(N35='[2]HBAT_Missing'!N35,"",1)</f>
      </c>
      <c r="AF35">
        <f>IF(O35='[2]HBAT_Missing'!O35,"",1)</f>
      </c>
    </row>
    <row r="36" spans="1:32" ht="15">
      <c r="A36" s="123" t="s">
        <v>50</v>
      </c>
      <c r="B36" s="92">
        <v>3.8</v>
      </c>
      <c r="C36" s="88">
        <v>0.8</v>
      </c>
      <c r="D36" s="88">
        <v>8.7</v>
      </c>
      <c r="E36" s="88">
        <v>2.9</v>
      </c>
      <c r="F36" s="88">
        <v>1.6</v>
      </c>
      <c r="G36" s="89"/>
      <c r="H36" s="88">
        <v>5.6</v>
      </c>
      <c r="I36" s="88">
        <v>39</v>
      </c>
      <c r="J36" s="89"/>
      <c r="K36" s="90">
        <v>0</v>
      </c>
      <c r="L36" s="90">
        <v>1</v>
      </c>
      <c r="M36" s="90">
        <v>0</v>
      </c>
      <c r="N36" s="90">
        <v>0</v>
      </c>
      <c r="O36" s="91">
        <v>1</v>
      </c>
      <c r="P36" s="320">
        <f t="shared" si="0"/>
        <v>12</v>
      </c>
      <c r="Q36" s="62">
        <f t="shared" si="1"/>
        <v>2</v>
      </c>
      <c r="R36" s="62">
        <f t="shared" si="2"/>
        <v>1</v>
      </c>
      <c r="S36">
        <f>IF(B36='[2]HBAT_Missing'!B36,"",1)</f>
      </c>
      <c r="T36">
        <f>IF(C36='[2]HBAT_Missing'!C36,"",1)</f>
      </c>
      <c r="U36">
        <f>IF(D36='[2]HBAT_Missing'!D36,"",1)</f>
      </c>
      <c r="V36">
        <f>IF(E36='[2]HBAT_Missing'!E36,"",1)</f>
      </c>
      <c r="W36">
        <f>IF(F36='[2]HBAT_Missing'!F36,"",1)</f>
      </c>
      <c r="X36">
        <f>IF(G36='[2]HBAT_Missing'!G36,"",1)</f>
      </c>
      <c r="Y36">
        <f>IF(H36='[2]HBAT_Missing'!H36,"",1)</f>
      </c>
      <c r="Z36">
        <f>IF(I36='[2]HBAT_Missing'!I36,"",1)</f>
      </c>
      <c r="AA36">
        <f>IF(J36='[2]HBAT_Missing'!J36,"",1)</f>
      </c>
      <c r="AB36">
        <f>IF(K36='[2]HBAT_Missing'!K36,"",1)</f>
      </c>
      <c r="AC36">
        <f>IF(L36='[2]HBAT_Missing'!L36,"",1)</f>
      </c>
      <c r="AD36">
        <f>IF(M36='[2]HBAT_Missing'!M36,"",1)</f>
      </c>
      <c r="AE36">
        <f>IF(N36='[2]HBAT_Missing'!N36,"",1)</f>
      </c>
      <c r="AF36">
        <f>IF(O36='[2]HBAT_Missing'!O36,"",1)</f>
      </c>
    </row>
    <row r="37" spans="1:32" ht="15">
      <c r="A37" s="123" t="s">
        <v>51</v>
      </c>
      <c r="B37" s="92">
        <v>2.9</v>
      </c>
      <c r="C37" s="88">
        <v>2.6</v>
      </c>
      <c r="D37" s="88">
        <v>7.7</v>
      </c>
      <c r="E37" s="88">
        <v>7</v>
      </c>
      <c r="F37" s="88">
        <v>2.8</v>
      </c>
      <c r="G37" s="88">
        <v>3.6</v>
      </c>
      <c r="H37" s="88">
        <v>7.7</v>
      </c>
      <c r="I37" s="88">
        <v>47</v>
      </c>
      <c r="J37" s="88">
        <v>4.2</v>
      </c>
      <c r="K37" s="90">
        <v>0</v>
      </c>
      <c r="L37" s="90">
        <v>1</v>
      </c>
      <c r="M37" s="90">
        <v>1</v>
      </c>
      <c r="N37" s="90">
        <v>1</v>
      </c>
      <c r="O37" s="91">
        <v>2</v>
      </c>
      <c r="P37" s="320">
        <f t="shared" si="0"/>
        <v>14</v>
      </c>
      <c r="Q37" s="62">
        <f t="shared" si="1"/>
        <v>0</v>
      </c>
      <c r="R37" s="62">
        <f t="shared" si="2"/>
        <v>0</v>
      </c>
      <c r="S37">
        <f>IF(B37='[2]HBAT_Missing'!B37,"",1)</f>
      </c>
      <c r="T37">
        <f>IF(C37='[2]HBAT_Missing'!C37,"",1)</f>
      </c>
      <c r="U37">
        <f>IF(D37='[2]HBAT_Missing'!D37,"",1)</f>
      </c>
      <c r="V37">
        <f>IF(E37='[2]HBAT_Missing'!E37,"",1)</f>
      </c>
      <c r="W37">
        <f>IF(F37='[2]HBAT_Missing'!F37,"",1)</f>
      </c>
      <c r="X37">
        <f>IF(G37='[2]HBAT_Missing'!G37,"",1)</f>
      </c>
      <c r="Y37">
        <f>IF(H37='[2]HBAT_Missing'!H37,"",1)</f>
      </c>
      <c r="Z37">
        <f>IF(I37='[2]HBAT_Missing'!I37,"",1)</f>
      </c>
      <c r="AA37">
        <f>IF(J37='[2]HBAT_Missing'!J37,"",1)</f>
      </c>
      <c r="AB37">
        <f>IF(K37='[2]HBAT_Missing'!K37,"",1)</f>
      </c>
      <c r="AC37">
        <f>IF(L37='[2]HBAT_Missing'!L37,"",1)</f>
      </c>
      <c r="AD37">
        <f>IF(M37='[2]HBAT_Missing'!M37,"",1)</f>
      </c>
      <c r="AE37">
        <f>IF(N37='[2]HBAT_Missing'!N37,"",1)</f>
      </c>
      <c r="AF37">
        <f>IF(O37='[2]HBAT_Missing'!O37,"",1)</f>
      </c>
    </row>
    <row r="38" spans="1:32" ht="15">
      <c r="A38" s="123" t="s">
        <v>52</v>
      </c>
      <c r="B38" s="92">
        <v>4.9</v>
      </c>
      <c r="C38" s="89"/>
      <c r="D38" s="88">
        <v>7.4</v>
      </c>
      <c r="E38" s="88">
        <v>6.9</v>
      </c>
      <c r="F38" s="88">
        <v>4.6</v>
      </c>
      <c r="G38" s="88">
        <v>4</v>
      </c>
      <c r="H38" s="88">
        <v>9.6</v>
      </c>
      <c r="I38" s="88">
        <v>62</v>
      </c>
      <c r="J38" s="88">
        <v>6.2</v>
      </c>
      <c r="K38" s="90">
        <v>1</v>
      </c>
      <c r="L38" s="90">
        <v>0</v>
      </c>
      <c r="M38" s="90">
        <v>1</v>
      </c>
      <c r="N38" s="90">
        <v>0</v>
      </c>
      <c r="O38" s="91">
        <v>2</v>
      </c>
      <c r="P38" s="320">
        <f t="shared" si="0"/>
        <v>13</v>
      </c>
      <c r="Q38" s="62">
        <f t="shared" si="1"/>
        <v>1</v>
      </c>
      <c r="R38" s="62">
        <f t="shared" si="2"/>
        <v>1</v>
      </c>
      <c r="S38">
        <f>IF(B38='[2]HBAT_Missing'!B38,"",1)</f>
      </c>
      <c r="T38">
        <f>IF(C38='[2]HBAT_Missing'!C38,"",1)</f>
      </c>
      <c r="U38">
        <f>IF(D38='[2]HBAT_Missing'!D38,"",1)</f>
      </c>
      <c r="V38">
        <f>IF(E38='[2]HBAT_Missing'!E38,"",1)</f>
      </c>
      <c r="W38">
        <f>IF(F38='[2]HBAT_Missing'!F38,"",1)</f>
      </c>
      <c r="X38">
        <f>IF(G38='[2]HBAT_Missing'!G38,"",1)</f>
      </c>
      <c r="Y38">
        <f>IF(H38='[2]HBAT_Missing'!H38,"",1)</f>
      </c>
      <c r="Z38">
        <f>IF(I38='[2]HBAT_Missing'!I38,"",1)</f>
      </c>
      <c r="AA38">
        <f>IF(J38='[2]HBAT_Missing'!J38,"",1)</f>
      </c>
      <c r="AB38">
        <f>IF(K38='[2]HBAT_Missing'!K38,"",1)</f>
      </c>
      <c r="AC38">
        <f>IF(L38='[2]HBAT_Missing'!L38,"",1)</f>
      </c>
      <c r="AD38">
        <f>IF(M38='[2]HBAT_Missing'!M38,"",1)</f>
      </c>
      <c r="AE38">
        <f>IF(N38='[2]HBAT_Missing'!N38,"",1)</f>
      </c>
      <c r="AF38">
        <f>IF(O38='[2]HBAT_Missing'!O38,"",1)</f>
      </c>
    </row>
    <row r="39" spans="1:32" ht="15">
      <c r="A39" s="123" t="s">
        <v>53</v>
      </c>
      <c r="B39" s="87"/>
      <c r="C39" s="88">
        <v>2.5</v>
      </c>
      <c r="D39" s="88">
        <v>9.6</v>
      </c>
      <c r="E39" s="88">
        <v>5.5</v>
      </c>
      <c r="F39" s="88">
        <v>4</v>
      </c>
      <c r="G39" s="88">
        <v>3</v>
      </c>
      <c r="H39" s="88">
        <v>7.7</v>
      </c>
      <c r="I39" s="88">
        <v>65</v>
      </c>
      <c r="J39" s="88">
        <v>6</v>
      </c>
      <c r="K39" s="90">
        <v>0</v>
      </c>
      <c r="L39" s="90">
        <v>1</v>
      </c>
      <c r="M39" s="90">
        <v>0</v>
      </c>
      <c r="N39" s="90">
        <v>0</v>
      </c>
      <c r="O39" s="91">
        <v>3</v>
      </c>
      <c r="P39" s="320">
        <f t="shared" si="0"/>
        <v>13</v>
      </c>
      <c r="Q39" s="62">
        <f t="shared" si="1"/>
        <v>1</v>
      </c>
      <c r="R39" s="62">
        <f t="shared" si="2"/>
        <v>1</v>
      </c>
      <c r="S39">
        <f>IF(B39='[2]HBAT_Missing'!B39,"",1)</f>
      </c>
      <c r="T39">
        <f>IF(C39='[2]HBAT_Missing'!C39,"",1)</f>
      </c>
      <c r="U39">
        <f>IF(D39='[2]HBAT_Missing'!D39,"",1)</f>
      </c>
      <c r="V39">
        <f>IF(E39='[2]HBAT_Missing'!E39,"",1)</f>
      </c>
      <c r="W39">
        <f>IF(F39='[2]HBAT_Missing'!F39,"",1)</f>
      </c>
      <c r="X39">
        <f>IF(G39='[2]HBAT_Missing'!G39,"",1)</f>
      </c>
      <c r="Y39">
        <f>IF(H39='[2]HBAT_Missing'!H39,"",1)</f>
      </c>
      <c r="Z39">
        <f>IF(I39='[2]HBAT_Missing'!I39,"",1)</f>
      </c>
      <c r="AA39">
        <f>IF(J39='[2]HBAT_Missing'!J39,"",1)</f>
      </c>
      <c r="AB39">
        <f>IF(K39='[2]HBAT_Missing'!K39,"",1)</f>
      </c>
      <c r="AC39">
        <f>IF(L39='[2]HBAT_Missing'!L39,"",1)</f>
      </c>
      <c r="AD39">
        <f>IF(M39='[2]HBAT_Missing'!M39,"",1)</f>
      </c>
      <c r="AE39">
        <f>IF(N39='[2]HBAT_Missing'!N39,"",1)</f>
      </c>
      <c r="AF39">
        <f>IF(O39='[2]HBAT_Missing'!O39,"",1)</f>
      </c>
    </row>
    <row r="40" spans="1:32" ht="15">
      <c r="A40" s="123" t="s">
        <v>54</v>
      </c>
      <c r="B40" s="92">
        <v>4.3</v>
      </c>
      <c r="C40" s="88">
        <v>1.8</v>
      </c>
      <c r="D40" s="88">
        <v>7.6</v>
      </c>
      <c r="E40" s="88">
        <v>5.4</v>
      </c>
      <c r="F40" s="88">
        <v>3.1</v>
      </c>
      <c r="G40" s="88">
        <v>2.5</v>
      </c>
      <c r="H40" s="88">
        <v>4.4</v>
      </c>
      <c r="I40" s="88">
        <v>46</v>
      </c>
      <c r="J40" s="88">
        <v>5.6</v>
      </c>
      <c r="K40" s="90">
        <v>0</v>
      </c>
      <c r="L40" s="90">
        <v>1</v>
      </c>
      <c r="M40" s="90">
        <v>0</v>
      </c>
      <c r="N40" s="90">
        <v>1</v>
      </c>
      <c r="O40" s="91">
        <v>3</v>
      </c>
      <c r="P40" s="320">
        <f t="shared" si="0"/>
        <v>14</v>
      </c>
      <c r="Q40" s="62">
        <f t="shared" si="1"/>
        <v>0</v>
      </c>
      <c r="R40" s="62">
        <f t="shared" si="2"/>
        <v>0</v>
      </c>
      <c r="S40">
        <f>IF(B40='[2]HBAT_Missing'!B40,"",1)</f>
      </c>
      <c r="T40">
        <f>IF(C40='[2]HBAT_Missing'!C40,"",1)</f>
      </c>
      <c r="U40">
        <f>IF(D40='[2]HBAT_Missing'!D40,"",1)</f>
      </c>
      <c r="V40">
        <f>IF(E40='[2]HBAT_Missing'!E40,"",1)</f>
      </c>
      <c r="W40">
        <f>IF(F40='[2]HBAT_Missing'!F40,"",1)</f>
      </c>
      <c r="X40">
        <f>IF(G40='[2]HBAT_Missing'!G40,"",1)</f>
      </c>
      <c r="Y40">
        <f>IF(H40='[2]HBAT_Missing'!H40,"",1)</f>
      </c>
      <c r="Z40">
        <f>IF(I40='[2]HBAT_Missing'!I40,"",1)</f>
      </c>
      <c r="AA40">
        <f>IF(J40='[2]HBAT_Missing'!J40,"",1)</f>
      </c>
      <c r="AB40">
        <f>IF(K40='[2]HBAT_Missing'!K40,"",1)</f>
      </c>
      <c r="AC40">
        <f>IF(L40='[2]HBAT_Missing'!L40,"",1)</f>
      </c>
      <c r="AD40">
        <f>IF(M40='[2]HBAT_Missing'!M40,"",1)</f>
      </c>
      <c r="AE40">
        <f>IF(N40='[2]HBAT_Missing'!N40,"",1)</f>
      </c>
      <c r="AF40">
        <f>IF(O40='[2]HBAT_Missing'!O40,"",1)</f>
      </c>
    </row>
    <row r="41" spans="1:32" ht="15">
      <c r="A41" s="123" t="s">
        <v>55</v>
      </c>
      <c r="B41" s="87"/>
      <c r="C41" s="88">
        <v>1.5</v>
      </c>
      <c r="D41" s="88">
        <v>9.9</v>
      </c>
      <c r="E41" s="88">
        <v>2.7</v>
      </c>
      <c r="F41" s="88">
        <v>1.3</v>
      </c>
      <c r="G41" s="88">
        <v>1.2</v>
      </c>
      <c r="H41" s="88">
        <v>1.7</v>
      </c>
      <c r="I41" s="88">
        <v>50</v>
      </c>
      <c r="J41" s="88">
        <v>5</v>
      </c>
      <c r="K41" s="90">
        <v>1</v>
      </c>
      <c r="L41" s="90">
        <v>0</v>
      </c>
      <c r="M41" s="90">
        <v>1</v>
      </c>
      <c r="N41" s="90">
        <v>1</v>
      </c>
      <c r="O41" s="91">
        <v>2</v>
      </c>
      <c r="P41" s="320">
        <f t="shared" si="0"/>
        <v>13</v>
      </c>
      <c r="Q41" s="62">
        <f t="shared" si="1"/>
        <v>1</v>
      </c>
      <c r="R41" s="62">
        <f t="shared" si="2"/>
        <v>1</v>
      </c>
      <c r="S41">
        <f>IF(B41='[2]HBAT_Missing'!B41,"",1)</f>
      </c>
      <c r="T41">
        <f>IF(C41='[2]HBAT_Missing'!C41,"",1)</f>
      </c>
      <c r="U41">
        <f>IF(D41='[2]HBAT_Missing'!D41,"",1)</f>
      </c>
      <c r="V41">
        <f>IF(E41='[2]HBAT_Missing'!E41,"",1)</f>
      </c>
      <c r="W41">
        <f>IF(F41='[2]HBAT_Missing'!F41,"",1)</f>
      </c>
      <c r="X41">
        <f>IF(G41='[2]HBAT_Missing'!G41,"",1)</f>
      </c>
      <c r="Y41">
        <f>IF(H41='[2]HBAT_Missing'!H41,"",1)</f>
      </c>
      <c r="Z41">
        <f>IF(I41='[2]HBAT_Missing'!I41,"",1)</f>
      </c>
      <c r="AA41">
        <f>IF(J41='[2]HBAT_Missing'!J41,"",1)</f>
      </c>
      <c r="AB41">
        <f>IF(K41='[2]HBAT_Missing'!K41,"",1)</f>
      </c>
      <c r="AC41">
        <f>IF(L41='[2]HBAT_Missing'!L41,"",1)</f>
      </c>
      <c r="AD41">
        <f>IF(M41='[2]HBAT_Missing'!M41,"",1)</f>
      </c>
      <c r="AE41">
        <f>IF(N41='[2]HBAT_Missing'!N41,"",1)</f>
      </c>
      <c r="AF41">
        <f>IF(O41='[2]HBAT_Missing'!O41,"",1)</f>
      </c>
    </row>
    <row r="42" spans="1:32" ht="15">
      <c r="A42" s="123" t="s">
        <v>56</v>
      </c>
      <c r="B42" s="92">
        <v>3.1</v>
      </c>
      <c r="C42" s="88">
        <v>1.9</v>
      </c>
      <c r="D42" s="89"/>
      <c r="E42" s="88">
        <v>4.5</v>
      </c>
      <c r="F42" s="89"/>
      <c r="G42" s="88">
        <v>3.1</v>
      </c>
      <c r="H42" s="88">
        <v>3.8</v>
      </c>
      <c r="I42" s="88">
        <v>54</v>
      </c>
      <c r="J42" s="88">
        <v>4.8</v>
      </c>
      <c r="K42" s="90">
        <v>0</v>
      </c>
      <c r="L42" s="90">
        <v>1</v>
      </c>
      <c r="M42" s="90">
        <v>0</v>
      </c>
      <c r="N42" s="90">
        <v>1</v>
      </c>
      <c r="O42" s="91">
        <v>3</v>
      </c>
      <c r="P42" s="320">
        <f t="shared" si="0"/>
        <v>12</v>
      </c>
      <c r="Q42" s="62">
        <f t="shared" si="1"/>
        <v>2</v>
      </c>
      <c r="R42" s="62">
        <f t="shared" si="2"/>
        <v>1</v>
      </c>
      <c r="S42">
        <f>IF(B42='[2]HBAT_Missing'!B42,"",1)</f>
      </c>
      <c r="T42">
        <f>IF(C42='[2]HBAT_Missing'!C42,"",1)</f>
      </c>
      <c r="U42">
        <f>IF(D42='[2]HBAT_Missing'!D42,"",1)</f>
      </c>
      <c r="V42">
        <f>IF(E42='[2]HBAT_Missing'!E42,"",1)</f>
      </c>
      <c r="W42">
        <f>IF(F42='[2]HBAT_Missing'!F42,"",1)</f>
      </c>
      <c r="X42">
        <f>IF(G42='[2]HBAT_Missing'!G42,"",1)</f>
      </c>
      <c r="Y42">
        <f>IF(H42='[2]HBAT_Missing'!H42,"",1)</f>
      </c>
      <c r="Z42">
        <f>IF(I42='[2]HBAT_Missing'!I42,"",1)</f>
      </c>
      <c r="AA42">
        <f>IF(J42='[2]HBAT_Missing'!J42,"",1)</f>
      </c>
      <c r="AB42">
        <f>IF(K42='[2]HBAT_Missing'!K42,"",1)</f>
      </c>
      <c r="AC42">
        <f>IF(L42='[2]HBAT_Missing'!L42,"",1)</f>
      </c>
      <c r="AD42">
        <f>IF(M42='[2]HBAT_Missing'!M42,"",1)</f>
      </c>
      <c r="AE42">
        <f>IF(N42='[2]HBAT_Missing'!N42,"",1)</f>
      </c>
      <c r="AF42">
        <f>IF(O42='[2]HBAT_Missing'!O42,"",1)</f>
      </c>
    </row>
    <row r="43" spans="1:32" ht="15">
      <c r="A43" s="123" t="s">
        <v>57</v>
      </c>
      <c r="B43" s="92">
        <v>5.1</v>
      </c>
      <c r="C43" s="88">
        <v>1.9</v>
      </c>
      <c r="D43" s="88">
        <v>9.2</v>
      </c>
      <c r="E43" s="88">
        <v>5.8</v>
      </c>
      <c r="F43" s="88">
        <v>3.6</v>
      </c>
      <c r="G43" s="88">
        <v>2.3</v>
      </c>
      <c r="H43" s="88">
        <v>4.5</v>
      </c>
      <c r="I43" s="88">
        <v>60</v>
      </c>
      <c r="J43" s="88">
        <v>6.1</v>
      </c>
      <c r="K43" s="90">
        <v>0</v>
      </c>
      <c r="L43" s="90">
        <v>1</v>
      </c>
      <c r="M43" s="90">
        <v>0</v>
      </c>
      <c r="N43" s="90">
        <v>0</v>
      </c>
      <c r="O43" s="91">
        <v>3</v>
      </c>
      <c r="P43" s="320">
        <f t="shared" si="0"/>
        <v>14</v>
      </c>
      <c r="Q43" s="62">
        <f t="shared" si="1"/>
        <v>0</v>
      </c>
      <c r="R43" s="62">
        <f t="shared" si="2"/>
        <v>0</v>
      </c>
      <c r="S43">
        <f>IF(B43='[2]HBAT_Missing'!B43,"",1)</f>
      </c>
      <c r="T43">
        <f>IF(C43='[2]HBAT_Missing'!C43,"",1)</f>
      </c>
      <c r="U43">
        <f>IF(D43='[2]HBAT_Missing'!D43,"",1)</f>
      </c>
      <c r="V43">
        <f>IF(E43='[2]HBAT_Missing'!E43,"",1)</f>
      </c>
      <c r="W43">
        <f>IF(F43='[2]HBAT_Missing'!F43,"",1)</f>
      </c>
      <c r="X43">
        <f>IF(G43='[2]HBAT_Missing'!G43,"",1)</f>
      </c>
      <c r="Y43">
        <f>IF(H43='[2]HBAT_Missing'!H43,"",1)</f>
      </c>
      <c r="Z43">
        <f>IF(I43='[2]HBAT_Missing'!I43,"",1)</f>
      </c>
      <c r="AA43">
        <f>IF(J43='[2]HBAT_Missing'!J43,"",1)</f>
      </c>
      <c r="AB43">
        <f>IF(K43='[2]HBAT_Missing'!K43,"",1)</f>
      </c>
      <c r="AC43">
        <f>IF(L43='[2]HBAT_Missing'!L43,"",1)</f>
      </c>
      <c r="AD43">
        <f>IF(M43='[2]HBAT_Missing'!M43,"",1)</f>
      </c>
      <c r="AE43">
        <f>IF(N43='[2]HBAT_Missing'!N43,"",1)</f>
      </c>
      <c r="AF43">
        <f>IF(O43='[2]HBAT_Missing'!O43,"",1)</f>
      </c>
    </row>
    <row r="44" spans="1:32" ht="15">
      <c r="A44" s="123" t="s">
        <v>58</v>
      </c>
      <c r="B44" s="92">
        <v>4.1</v>
      </c>
      <c r="C44" s="88">
        <v>1.1</v>
      </c>
      <c r="D44" s="88">
        <v>9.3</v>
      </c>
      <c r="E44" s="88">
        <v>5.5</v>
      </c>
      <c r="F44" s="88">
        <v>2.5</v>
      </c>
      <c r="G44" s="88">
        <v>2.7</v>
      </c>
      <c r="H44" s="88">
        <v>7.4</v>
      </c>
      <c r="I44" s="88">
        <v>47</v>
      </c>
      <c r="J44" s="88">
        <v>5.3</v>
      </c>
      <c r="K44" s="90">
        <v>0</v>
      </c>
      <c r="L44" s="90">
        <v>1</v>
      </c>
      <c r="M44" s="90">
        <v>0</v>
      </c>
      <c r="N44" s="90">
        <v>1</v>
      </c>
      <c r="O44" s="91">
        <v>3</v>
      </c>
      <c r="P44" s="320">
        <f t="shared" si="0"/>
        <v>14</v>
      </c>
      <c r="Q44" s="62">
        <f t="shared" si="1"/>
        <v>0</v>
      </c>
      <c r="R44" s="62">
        <f t="shared" si="2"/>
        <v>0</v>
      </c>
      <c r="S44">
        <f>IF(B44='[2]HBAT_Missing'!B44,"",1)</f>
      </c>
      <c r="T44">
        <f>IF(C44='[2]HBAT_Missing'!C44,"",1)</f>
      </c>
      <c r="U44">
        <f>IF(D44='[2]HBAT_Missing'!D44,"",1)</f>
      </c>
      <c r="V44">
        <f>IF(E44='[2]HBAT_Missing'!E44,"",1)</f>
      </c>
      <c r="W44">
        <f>IF(F44='[2]HBAT_Missing'!F44,"",1)</f>
      </c>
      <c r="X44">
        <f>IF(G44='[2]HBAT_Missing'!G44,"",1)</f>
      </c>
      <c r="Y44">
        <f>IF(H44='[2]HBAT_Missing'!H44,"",1)</f>
      </c>
      <c r="Z44">
        <f>IF(I44='[2]HBAT_Missing'!I44,"",1)</f>
      </c>
      <c r="AA44">
        <f>IF(J44='[2]HBAT_Missing'!J44,"",1)</f>
      </c>
      <c r="AB44">
        <f>IF(K44='[2]HBAT_Missing'!K44,"",1)</f>
      </c>
      <c r="AC44">
        <f>IF(L44='[2]HBAT_Missing'!L44,"",1)</f>
      </c>
      <c r="AD44">
        <f>IF(M44='[2]HBAT_Missing'!M44,"",1)</f>
      </c>
      <c r="AE44">
        <f>IF(N44='[2]HBAT_Missing'!N44,"",1)</f>
      </c>
      <c r="AF44">
        <f>IF(O44='[2]HBAT_Missing'!O44,"",1)</f>
      </c>
    </row>
    <row r="45" spans="1:32" ht="15">
      <c r="A45" s="123" t="s">
        <v>59</v>
      </c>
      <c r="B45" s="92">
        <v>3</v>
      </c>
      <c r="C45" s="88">
        <v>3.8</v>
      </c>
      <c r="D45" s="88">
        <v>5.5</v>
      </c>
      <c r="E45" s="88">
        <v>4.9</v>
      </c>
      <c r="F45" s="88">
        <v>3.4</v>
      </c>
      <c r="G45" s="88">
        <v>2.6</v>
      </c>
      <c r="H45" s="88">
        <v>6</v>
      </c>
      <c r="I45" s="89"/>
      <c r="J45" s="88">
        <v>4.2</v>
      </c>
      <c r="K45" s="90">
        <v>0</v>
      </c>
      <c r="L45" s="90">
        <v>1</v>
      </c>
      <c r="M45" s="90">
        <v>1</v>
      </c>
      <c r="N45" s="90">
        <v>1</v>
      </c>
      <c r="O45" s="91">
        <v>2</v>
      </c>
      <c r="P45" s="320">
        <f t="shared" si="0"/>
        <v>13</v>
      </c>
      <c r="Q45" s="62">
        <f t="shared" si="1"/>
        <v>1</v>
      </c>
      <c r="R45" s="62">
        <f t="shared" si="2"/>
        <v>1</v>
      </c>
      <c r="S45">
        <f>IF(B45='[2]HBAT_Missing'!B45,"",1)</f>
      </c>
      <c r="T45">
        <f>IF(C45='[2]HBAT_Missing'!C45,"",1)</f>
      </c>
      <c r="U45">
        <f>IF(D45='[2]HBAT_Missing'!D45,"",1)</f>
      </c>
      <c r="V45">
        <f>IF(E45='[2]HBAT_Missing'!E45,"",1)</f>
      </c>
      <c r="W45">
        <f>IF(F45='[2]HBAT_Missing'!F45,"",1)</f>
      </c>
      <c r="X45">
        <f>IF(G45='[2]HBAT_Missing'!G45,"",1)</f>
      </c>
      <c r="Y45">
        <f>IF(H45='[2]HBAT_Missing'!H45,"",1)</f>
      </c>
      <c r="Z45">
        <f>IF(I45='[2]HBAT_Missing'!I45,"",1)</f>
      </c>
      <c r="AA45">
        <f>IF(J45='[2]HBAT_Missing'!J45,"",1)</f>
      </c>
      <c r="AB45">
        <f>IF(K45='[2]HBAT_Missing'!K45,"",1)</f>
      </c>
      <c r="AC45">
        <f>IF(L45='[2]HBAT_Missing'!L45,"",1)</f>
      </c>
      <c r="AD45">
        <f>IF(M45='[2]HBAT_Missing'!M45,"",1)</f>
      </c>
      <c r="AE45">
        <f>IF(N45='[2]HBAT_Missing'!N45,"",1)</f>
      </c>
      <c r="AF45">
        <f>IF(O45='[2]HBAT_Missing'!O45,"",1)</f>
      </c>
    </row>
    <row r="46" spans="1:32" ht="15">
      <c r="A46" s="123" t="s">
        <v>60</v>
      </c>
      <c r="B46" s="87"/>
      <c r="C46" s="88">
        <v>2</v>
      </c>
      <c r="D46" s="89"/>
      <c r="E46" s="88">
        <v>4.7</v>
      </c>
      <c r="F46" s="89"/>
      <c r="G46" s="88">
        <v>3.2</v>
      </c>
      <c r="H46" s="89"/>
      <c r="I46" s="89"/>
      <c r="J46" s="88">
        <v>3.4</v>
      </c>
      <c r="K46" s="90">
        <v>1</v>
      </c>
      <c r="L46" s="90">
        <v>0</v>
      </c>
      <c r="M46" s="89"/>
      <c r="N46" s="90">
        <v>1</v>
      </c>
      <c r="O46" s="93"/>
      <c r="P46" s="320">
        <f t="shared" si="0"/>
        <v>7</v>
      </c>
      <c r="Q46" s="62">
        <f t="shared" si="1"/>
        <v>7</v>
      </c>
      <c r="R46" s="62">
        <f t="shared" si="2"/>
        <v>1</v>
      </c>
      <c r="S46">
        <f>IF(B46='[2]HBAT_Missing'!B46,"",1)</f>
      </c>
      <c r="T46">
        <f>IF(C46='[2]HBAT_Missing'!C46,"",1)</f>
      </c>
      <c r="U46">
        <f>IF(D46='[2]HBAT_Missing'!D46,"",1)</f>
      </c>
      <c r="V46">
        <f>IF(E46='[2]HBAT_Missing'!E46,"",1)</f>
      </c>
      <c r="W46">
        <f>IF(F46='[2]HBAT_Missing'!F46,"",1)</f>
      </c>
      <c r="X46">
        <f>IF(G46='[2]HBAT_Missing'!G46,"",1)</f>
      </c>
      <c r="Y46">
        <f>IF(H46='[2]HBAT_Missing'!H46,"",1)</f>
      </c>
      <c r="Z46">
        <f>IF(I46='[2]HBAT_Missing'!I46,"",1)</f>
      </c>
      <c r="AA46">
        <f>IF(J46='[2]HBAT_Missing'!J46,"",1)</f>
      </c>
      <c r="AB46">
        <f>IF(K46='[2]HBAT_Missing'!K46,"",1)</f>
      </c>
      <c r="AC46">
        <f>IF(L46='[2]HBAT_Missing'!L46,"",1)</f>
      </c>
      <c r="AD46">
        <f>IF(M46='[2]HBAT_Missing'!M46,"",1)</f>
      </c>
      <c r="AE46">
        <f>IF(N46='[2]HBAT_Missing'!N46,"",1)</f>
      </c>
      <c r="AF46">
        <f>IF(O46='[2]HBAT_Missing'!O46,"",1)</f>
      </c>
    </row>
    <row r="47" spans="1:32" ht="15">
      <c r="A47" s="123" t="s">
        <v>61</v>
      </c>
      <c r="B47" s="92">
        <v>3.7</v>
      </c>
      <c r="C47" s="88">
        <v>1.4</v>
      </c>
      <c r="D47" s="88">
        <v>9</v>
      </c>
      <c r="E47" s="89"/>
      <c r="F47" s="88">
        <v>2.6</v>
      </c>
      <c r="G47" s="88">
        <v>2.3</v>
      </c>
      <c r="H47" s="88">
        <v>6.8</v>
      </c>
      <c r="I47" s="88">
        <v>45</v>
      </c>
      <c r="J47" s="88">
        <v>4.9</v>
      </c>
      <c r="K47" s="90">
        <v>0</v>
      </c>
      <c r="L47" s="90">
        <v>1</v>
      </c>
      <c r="M47" s="90">
        <v>0</v>
      </c>
      <c r="N47" s="90">
        <v>0</v>
      </c>
      <c r="O47" s="91">
        <v>2</v>
      </c>
      <c r="P47" s="320">
        <f t="shared" si="0"/>
        <v>13</v>
      </c>
      <c r="Q47" s="62">
        <f t="shared" si="1"/>
        <v>1</v>
      </c>
      <c r="R47" s="62">
        <f t="shared" si="2"/>
        <v>1</v>
      </c>
      <c r="S47">
        <f>IF(B47='[2]HBAT_Missing'!B47,"",1)</f>
      </c>
      <c r="T47">
        <f>IF(C47='[2]HBAT_Missing'!C47,"",1)</f>
      </c>
      <c r="U47">
        <f>IF(D47='[2]HBAT_Missing'!D47,"",1)</f>
      </c>
      <c r="V47">
        <f>IF(E47='[2]HBAT_Missing'!E47,"",1)</f>
      </c>
      <c r="W47">
        <f>IF(F47='[2]HBAT_Missing'!F47,"",1)</f>
      </c>
      <c r="X47">
        <f>IF(G47='[2]HBAT_Missing'!G47,"",1)</f>
      </c>
      <c r="Y47">
        <f>IF(H47='[2]HBAT_Missing'!H47,"",1)</f>
      </c>
      <c r="Z47">
        <f>IF(I47='[2]HBAT_Missing'!I47,"",1)</f>
      </c>
      <c r="AA47">
        <f>IF(J47='[2]HBAT_Missing'!J47,"",1)</f>
      </c>
      <c r="AB47">
        <f>IF(K47='[2]HBAT_Missing'!K47,"",1)</f>
      </c>
      <c r="AC47">
        <f>IF(L47='[2]HBAT_Missing'!L47,"",1)</f>
      </c>
      <c r="AD47">
        <f>IF(M47='[2]HBAT_Missing'!M47,"",1)</f>
      </c>
      <c r="AE47">
        <f>IF(N47='[2]HBAT_Missing'!N47,"",1)</f>
      </c>
      <c r="AF47">
        <f>IF(O47='[2]HBAT_Missing'!O47,"",1)</f>
      </c>
    </row>
    <row r="48" spans="1:32" ht="15">
      <c r="A48" s="123" t="s">
        <v>62</v>
      </c>
      <c r="B48" s="92">
        <v>4.2</v>
      </c>
      <c r="C48" s="88">
        <v>2.5</v>
      </c>
      <c r="D48" s="88">
        <v>9.2</v>
      </c>
      <c r="E48" s="88">
        <v>6.2</v>
      </c>
      <c r="F48" s="88">
        <v>3.3</v>
      </c>
      <c r="G48" s="88">
        <v>3.9</v>
      </c>
      <c r="H48" s="88">
        <v>7.3</v>
      </c>
      <c r="I48" s="88">
        <v>59</v>
      </c>
      <c r="J48" s="88">
        <v>6</v>
      </c>
      <c r="K48" s="90">
        <v>0</v>
      </c>
      <c r="L48" s="90">
        <v>1</v>
      </c>
      <c r="M48" s="90">
        <v>0</v>
      </c>
      <c r="N48" s="90">
        <v>0</v>
      </c>
      <c r="O48" s="91">
        <v>3</v>
      </c>
      <c r="P48" s="320">
        <f t="shared" si="0"/>
        <v>14</v>
      </c>
      <c r="Q48" s="62">
        <f t="shared" si="1"/>
        <v>0</v>
      </c>
      <c r="R48" s="62">
        <f t="shared" si="2"/>
        <v>0</v>
      </c>
      <c r="S48">
        <f>IF(B48='[2]HBAT_Missing'!B48,"",1)</f>
      </c>
      <c r="T48">
        <f>IF(C48='[2]HBAT_Missing'!C48,"",1)</f>
      </c>
      <c r="U48">
        <f>IF(D48='[2]HBAT_Missing'!D48,"",1)</f>
      </c>
      <c r="V48">
        <f>IF(E48='[2]HBAT_Missing'!E48,"",1)</f>
      </c>
      <c r="W48">
        <f>IF(F48='[2]HBAT_Missing'!F48,"",1)</f>
      </c>
      <c r="X48">
        <f>IF(G48='[2]HBAT_Missing'!G48,"",1)</f>
      </c>
      <c r="Y48">
        <f>IF(H48='[2]HBAT_Missing'!H48,"",1)</f>
      </c>
      <c r="Z48">
        <f>IF(I48='[2]HBAT_Missing'!I48,"",1)</f>
      </c>
      <c r="AA48">
        <f>IF(J48='[2]HBAT_Missing'!J48,"",1)</f>
      </c>
      <c r="AB48">
        <f>IF(K48='[2]HBAT_Missing'!K48,"",1)</f>
      </c>
      <c r="AC48">
        <f>IF(L48='[2]HBAT_Missing'!L48,"",1)</f>
      </c>
      <c r="AD48">
        <f>IF(M48='[2]HBAT_Missing'!M48,"",1)</f>
      </c>
      <c r="AE48">
        <f>IF(N48='[2]HBAT_Missing'!N48,"",1)</f>
      </c>
      <c r="AF48">
        <f>IF(O48='[2]HBAT_Missing'!O48,"",1)</f>
      </c>
    </row>
    <row r="49" spans="1:32" ht="15">
      <c r="A49" s="123" t="s">
        <v>63</v>
      </c>
      <c r="B49" s="87"/>
      <c r="C49" s="89"/>
      <c r="D49" s="88">
        <v>6.4</v>
      </c>
      <c r="E49" s="88">
        <v>5.3</v>
      </c>
      <c r="F49" s="88">
        <v>3</v>
      </c>
      <c r="G49" s="88">
        <v>2.5</v>
      </c>
      <c r="H49" s="88">
        <v>7.1</v>
      </c>
      <c r="I49" s="88">
        <v>46</v>
      </c>
      <c r="J49" s="88">
        <v>4.5</v>
      </c>
      <c r="K49" s="90">
        <v>1</v>
      </c>
      <c r="L49" s="90">
        <v>0</v>
      </c>
      <c r="M49" s="90">
        <v>1</v>
      </c>
      <c r="N49" s="90">
        <v>0</v>
      </c>
      <c r="O49" s="91">
        <v>2</v>
      </c>
      <c r="P49" s="320">
        <f t="shared" si="0"/>
        <v>12</v>
      </c>
      <c r="Q49" s="62">
        <f t="shared" si="1"/>
        <v>2</v>
      </c>
      <c r="R49" s="62">
        <f t="shared" si="2"/>
        <v>1</v>
      </c>
      <c r="S49">
        <f>IF(B49='[2]HBAT_Missing'!B49,"",1)</f>
      </c>
      <c r="T49">
        <f>IF(C49='[2]HBAT_Missing'!C49,"",1)</f>
      </c>
      <c r="U49">
        <f>IF(D49='[2]HBAT_Missing'!D49,"",1)</f>
      </c>
      <c r="V49">
        <f>IF(E49='[2]HBAT_Missing'!E49,"",1)</f>
      </c>
      <c r="W49">
        <f>IF(F49='[2]HBAT_Missing'!F49,"",1)</f>
      </c>
      <c r="X49">
        <f>IF(G49='[2]HBAT_Missing'!G49,"",1)</f>
      </c>
      <c r="Y49">
        <f>IF(H49='[2]HBAT_Missing'!H49,"",1)</f>
      </c>
      <c r="Z49">
        <f>IF(I49='[2]HBAT_Missing'!I49,"",1)</f>
      </c>
      <c r="AA49">
        <f>IF(J49='[2]HBAT_Missing'!J49,"",1)</f>
      </c>
      <c r="AB49">
        <f>IF(K49='[2]HBAT_Missing'!K49,"",1)</f>
      </c>
      <c r="AC49">
        <f>IF(L49='[2]HBAT_Missing'!L49,"",1)</f>
      </c>
      <c r="AD49">
        <f>IF(M49='[2]HBAT_Missing'!M49,"",1)</f>
      </c>
      <c r="AE49">
        <f>IF(N49='[2]HBAT_Missing'!N49,"",1)</f>
      </c>
      <c r="AF49">
        <f>IF(O49='[2]HBAT_Missing'!O49,"",1)</f>
      </c>
    </row>
    <row r="50" spans="1:32" ht="15">
      <c r="A50" s="123" t="s">
        <v>64</v>
      </c>
      <c r="B50" s="92">
        <v>5.3</v>
      </c>
      <c r="C50" s="89"/>
      <c r="D50" s="88">
        <v>8.5</v>
      </c>
      <c r="E50" s="88">
        <v>3.7</v>
      </c>
      <c r="F50" s="88">
        <v>3.5</v>
      </c>
      <c r="G50" s="88">
        <v>1.9</v>
      </c>
      <c r="H50" s="88">
        <v>4.8</v>
      </c>
      <c r="I50" s="88">
        <v>58</v>
      </c>
      <c r="J50" s="88">
        <v>4.3</v>
      </c>
      <c r="K50" s="90">
        <v>0</v>
      </c>
      <c r="L50" s="90">
        <v>1</v>
      </c>
      <c r="M50" s="90">
        <v>0</v>
      </c>
      <c r="N50" s="90">
        <v>0</v>
      </c>
      <c r="O50" s="91">
        <v>3</v>
      </c>
      <c r="P50" s="320">
        <f t="shared" si="0"/>
        <v>13</v>
      </c>
      <c r="Q50" s="62">
        <f t="shared" si="1"/>
        <v>1</v>
      </c>
      <c r="R50" s="62">
        <f t="shared" si="2"/>
        <v>1</v>
      </c>
      <c r="S50">
        <f>IF(B50='[2]HBAT_Missing'!B50,"",1)</f>
      </c>
      <c r="T50">
        <f>IF(C50='[2]HBAT_Missing'!C50,"",1)</f>
      </c>
      <c r="U50">
        <f>IF(D50='[2]HBAT_Missing'!D50,"",1)</f>
      </c>
      <c r="V50">
        <f>IF(E50='[2]HBAT_Missing'!E50,"",1)</f>
      </c>
      <c r="W50">
        <f>IF(F50='[2]HBAT_Missing'!F50,"",1)</f>
      </c>
      <c r="X50">
        <f>IF(G50='[2]HBAT_Missing'!G50,"",1)</f>
      </c>
      <c r="Y50">
        <f>IF(H50='[2]HBAT_Missing'!H50,"",1)</f>
      </c>
      <c r="Z50">
        <f>IF(I50='[2]HBAT_Missing'!I50,"",1)</f>
      </c>
      <c r="AA50">
        <f>IF(J50='[2]HBAT_Missing'!J50,"",1)</f>
      </c>
      <c r="AB50">
        <f>IF(K50='[2]HBAT_Missing'!K50,"",1)</f>
      </c>
      <c r="AC50">
        <f>IF(L50='[2]HBAT_Missing'!L50,"",1)</f>
      </c>
      <c r="AD50">
        <f>IF(M50='[2]HBAT_Missing'!M50,"",1)</f>
      </c>
      <c r="AE50">
        <f>IF(N50='[2]HBAT_Missing'!N50,"",1)</f>
      </c>
      <c r="AF50">
        <f>IF(O50='[2]HBAT_Missing'!O50,"",1)</f>
      </c>
    </row>
    <row r="51" spans="1:32" ht="15">
      <c r="A51" s="123" t="s">
        <v>65</v>
      </c>
      <c r="B51" s="87"/>
      <c r="C51" s="88">
        <v>3.7</v>
      </c>
      <c r="D51" s="89"/>
      <c r="E51" s="88">
        <v>5.2</v>
      </c>
      <c r="F51" s="88">
        <v>3</v>
      </c>
      <c r="G51" s="88">
        <v>2.3</v>
      </c>
      <c r="H51" s="88">
        <v>9.1</v>
      </c>
      <c r="I51" s="88">
        <v>49</v>
      </c>
      <c r="J51" s="88">
        <v>4.8</v>
      </c>
      <c r="K51" s="90">
        <v>1</v>
      </c>
      <c r="L51" s="90">
        <v>0</v>
      </c>
      <c r="M51" s="90">
        <v>1</v>
      </c>
      <c r="N51" s="90">
        <v>1</v>
      </c>
      <c r="O51" s="91">
        <v>2</v>
      </c>
      <c r="P51" s="320">
        <f t="shared" si="0"/>
        <v>12</v>
      </c>
      <c r="Q51" s="62">
        <f t="shared" si="1"/>
        <v>2</v>
      </c>
      <c r="R51" s="62">
        <f t="shared" si="2"/>
        <v>1</v>
      </c>
      <c r="S51">
        <f>IF(B51='[2]HBAT_Missing'!B51,"",1)</f>
      </c>
      <c r="T51">
        <f>IF(C51='[2]HBAT_Missing'!C51,"",1)</f>
      </c>
      <c r="U51">
        <f>IF(D51='[2]HBAT_Missing'!D51,"",1)</f>
      </c>
      <c r="V51">
        <f>IF(E51='[2]HBAT_Missing'!E51,"",1)</f>
      </c>
      <c r="W51">
        <f>IF(F51='[2]HBAT_Missing'!F51,"",1)</f>
      </c>
      <c r="X51">
        <f>IF(G51='[2]HBAT_Missing'!G51,"",1)</f>
      </c>
      <c r="Y51">
        <f>IF(H51='[2]HBAT_Missing'!H51,"",1)</f>
      </c>
      <c r="Z51">
        <f>IF(I51='[2]HBAT_Missing'!I51,"",1)</f>
      </c>
      <c r="AA51">
        <f>IF(J51='[2]HBAT_Missing'!J51,"",1)</f>
      </c>
      <c r="AB51">
        <f>IF(K51='[2]HBAT_Missing'!K51,"",1)</f>
      </c>
      <c r="AC51">
        <f>IF(L51='[2]HBAT_Missing'!L51,"",1)</f>
      </c>
      <c r="AD51">
        <f>IF(M51='[2]HBAT_Missing'!M51,"",1)</f>
      </c>
      <c r="AE51">
        <f>IF(N51='[2]HBAT_Missing'!N51,"",1)</f>
      </c>
      <c r="AF51">
        <f>IF(O51='[2]HBAT_Missing'!O51,"",1)</f>
      </c>
    </row>
    <row r="52" spans="1:32" ht="15">
      <c r="A52" s="123" t="s">
        <v>66</v>
      </c>
      <c r="B52" s="92">
        <v>3</v>
      </c>
      <c r="C52" s="88">
        <v>3.2</v>
      </c>
      <c r="D52" s="88">
        <v>6</v>
      </c>
      <c r="E52" s="88">
        <v>5.3</v>
      </c>
      <c r="F52" s="88">
        <v>3.1</v>
      </c>
      <c r="G52" s="88">
        <v>3</v>
      </c>
      <c r="H52" s="88">
        <v>8</v>
      </c>
      <c r="I52" s="88">
        <v>43</v>
      </c>
      <c r="J52" s="88">
        <v>3.3</v>
      </c>
      <c r="K52" s="90">
        <v>1</v>
      </c>
      <c r="L52" s="90">
        <v>0</v>
      </c>
      <c r="M52" s="90">
        <v>1</v>
      </c>
      <c r="N52" s="90">
        <v>0</v>
      </c>
      <c r="O52" s="91">
        <v>1</v>
      </c>
      <c r="P52" s="320">
        <f t="shared" si="0"/>
        <v>14</v>
      </c>
      <c r="Q52" s="62">
        <f t="shared" si="1"/>
        <v>0</v>
      </c>
      <c r="R52" s="62">
        <f t="shared" si="2"/>
        <v>0</v>
      </c>
      <c r="S52">
        <f>IF(B52='[2]HBAT_Missing'!B52,"",1)</f>
      </c>
      <c r="T52">
        <f>IF(C52='[2]HBAT_Missing'!C52,"",1)</f>
      </c>
      <c r="U52">
        <f>IF(D52='[2]HBAT_Missing'!D52,"",1)</f>
      </c>
      <c r="V52">
        <f>IF(E52='[2]HBAT_Missing'!E52,"",1)</f>
      </c>
      <c r="W52">
        <f>IF(F52='[2]HBAT_Missing'!F52,"",1)</f>
      </c>
      <c r="X52">
        <f>IF(G52='[2]HBAT_Missing'!G52,"",1)</f>
      </c>
      <c r="Y52">
        <f>IF(H52='[2]HBAT_Missing'!H52,"",1)</f>
      </c>
      <c r="Z52">
        <f>IF(I52='[2]HBAT_Missing'!I52,"",1)</f>
      </c>
      <c r="AA52">
        <f>IF(J52='[2]HBAT_Missing'!J52,"",1)</f>
      </c>
      <c r="AB52">
        <f>IF(K52='[2]HBAT_Missing'!K52,"",1)</f>
      </c>
      <c r="AC52">
        <f>IF(L52='[2]HBAT_Missing'!L52,"",1)</f>
      </c>
      <c r="AD52">
        <f>IF(M52='[2]HBAT_Missing'!M52,"",1)</f>
      </c>
      <c r="AE52">
        <f>IF(N52='[2]HBAT_Missing'!N52,"",1)</f>
      </c>
      <c r="AF52">
        <f>IF(O52='[2]HBAT_Missing'!O52,"",1)</f>
      </c>
    </row>
    <row r="53" spans="1:32" ht="15">
      <c r="A53" s="123" t="s">
        <v>67</v>
      </c>
      <c r="B53" s="92">
        <v>2.8</v>
      </c>
      <c r="C53" s="88">
        <v>3.8</v>
      </c>
      <c r="D53" s="88">
        <v>8.9</v>
      </c>
      <c r="E53" s="88">
        <v>6.9</v>
      </c>
      <c r="F53" s="88">
        <v>3.3</v>
      </c>
      <c r="G53" s="88">
        <v>3.2</v>
      </c>
      <c r="H53" s="88">
        <v>8.2</v>
      </c>
      <c r="I53" s="88">
        <v>53</v>
      </c>
      <c r="J53" s="88">
        <v>5</v>
      </c>
      <c r="K53" s="90">
        <v>0</v>
      </c>
      <c r="L53" s="90">
        <v>1</v>
      </c>
      <c r="M53" s="90">
        <v>1</v>
      </c>
      <c r="N53" s="90">
        <v>0</v>
      </c>
      <c r="O53" s="91">
        <v>3</v>
      </c>
      <c r="P53" s="320">
        <f t="shared" si="0"/>
        <v>14</v>
      </c>
      <c r="Q53" s="62">
        <f t="shared" si="1"/>
        <v>0</v>
      </c>
      <c r="R53" s="62">
        <f t="shared" si="2"/>
        <v>0</v>
      </c>
      <c r="S53">
        <f>IF(B53='[2]HBAT_Missing'!B53,"",1)</f>
      </c>
      <c r="T53">
        <f>IF(C53='[2]HBAT_Missing'!C53,"",1)</f>
      </c>
      <c r="U53">
        <f>IF(D53='[2]HBAT_Missing'!D53,"",1)</f>
      </c>
      <c r="V53">
        <f>IF(E53='[2]HBAT_Missing'!E53,"",1)</f>
      </c>
      <c r="W53">
        <f>IF(F53='[2]HBAT_Missing'!F53,"",1)</f>
      </c>
      <c r="X53">
        <f>IF(G53='[2]HBAT_Missing'!G53,"",1)</f>
      </c>
      <c r="Y53">
        <f>IF(H53='[2]HBAT_Missing'!H53,"",1)</f>
      </c>
      <c r="Z53">
        <f>IF(I53='[2]HBAT_Missing'!I53,"",1)</f>
      </c>
      <c r="AA53">
        <f>IF(J53='[2]HBAT_Missing'!J53,"",1)</f>
      </c>
      <c r="AB53">
        <f>IF(K53='[2]HBAT_Missing'!K53,"",1)</f>
      </c>
      <c r="AC53">
        <f>IF(L53='[2]HBAT_Missing'!L53,"",1)</f>
      </c>
      <c r="AD53">
        <f>IF(M53='[2]HBAT_Missing'!M53,"",1)</f>
      </c>
      <c r="AE53">
        <f>IF(N53='[2]HBAT_Missing'!N53,"",1)</f>
      </c>
      <c r="AF53">
        <f>IF(O53='[2]HBAT_Missing'!O53,"",1)</f>
      </c>
    </row>
    <row r="54" spans="1:32" ht="15">
      <c r="A54" s="123" t="s">
        <v>68</v>
      </c>
      <c r="B54" s="87"/>
      <c r="C54" s="88">
        <v>2</v>
      </c>
      <c r="D54" s="88">
        <v>9.3</v>
      </c>
      <c r="E54" s="88">
        <v>5.9</v>
      </c>
      <c r="F54" s="88">
        <v>3.7</v>
      </c>
      <c r="G54" s="88">
        <v>2.4</v>
      </c>
      <c r="H54" s="88">
        <v>4.6</v>
      </c>
      <c r="I54" s="88">
        <v>60</v>
      </c>
      <c r="J54" s="88">
        <v>6.1</v>
      </c>
      <c r="K54" s="90">
        <v>0</v>
      </c>
      <c r="L54" s="90">
        <v>1</v>
      </c>
      <c r="M54" s="90">
        <v>0</v>
      </c>
      <c r="N54" s="90">
        <v>0</v>
      </c>
      <c r="O54" s="91">
        <v>3</v>
      </c>
      <c r="P54" s="320">
        <f t="shared" si="0"/>
        <v>13</v>
      </c>
      <c r="Q54" s="62">
        <f t="shared" si="1"/>
        <v>1</v>
      </c>
      <c r="R54" s="62">
        <f t="shared" si="2"/>
        <v>1</v>
      </c>
      <c r="S54">
        <f>IF(B54='[2]HBAT_Missing'!B54,"",1)</f>
      </c>
      <c r="T54">
        <f>IF(C54='[2]HBAT_Missing'!C54,"",1)</f>
      </c>
      <c r="U54">
        <f>IF(D54='[2]HBAT_Missing'!D54,"",1)</f>
      </c>
      <c r="V54">
        <f>IF(E54='[2]HBAT_Missing'!E54,"",1)</f>
      </c>
      <c r="W54">
        <f>IF(F54='[2]HBAT_Missing'!F54,"",1)</f>
      </c>
      <c r="X54">
        <f>IF(G54='[2]HBAT_Missing'!G54,"",1)</f>
      </c>
      <c r="Y54">
        <f>IF(H54='[2]HBAT_Missing'!H54,"",1)</f>
      </c>
      <c r="Z54">
        <f>IF(I54='[2]HBAT_Missing'!I54,"",1)</f>
      </c>
      <c r="AA54">
        <f>IF(J54='[2]HBAT_Missing'!J54,"",1)</f>
      </c>
      <c r="AB54">
        <f>IF(K54='[2]HBAT_Missing'!K54,"",1)</f>
      </c>
      <c r="AC54">
        <f>IF(L54='[2]HBAT_Missing'!L54,"",1)</f>
      </c>
      <c r="AD54">
        <f>IF(M54='[2]HBAT_Missing'!M54,"",1)</f>
      </c>
      <c r="AE54">
        <f>IF(N54='[2]HBAT_Missing'!N54,"",1)</f>
      </c>
      <c r="AF54">
        <f>IF(O54='[2]HBAT_Missing'!O54,"",1)</f>
      </c>
    </row>
    <row r="55" spans="1:32" ht="15">
      <c r="A55" s="123" t="s">
        <v>69</v>
      </c>
      <c r="B55" s="92">
        <v>3.4</v>
      </c>
      <c r="C55" s="88">
        <v>3.7</v>
      </c>
      <c r="D55" s="88">
        <v>6.4</v>
      </c>
      <c r="E55" s="88">
        <v>5.7</v>
      </c>
      <c r="F55" s="88">
        <v>3.5</v>
      </c>
      <c r="G55" s="88">
        <v>3.4</v>
      </c>
      <c r="H55" s="88">
        <v>8.4</v>
      </c>
      <c r="I55" s="88">
        <v>47</v>
      </c>
      <c r="J55" s="88">
        <v>3.8</v>
      </c>
      <c r="K55" s="90">
        <v>1</v>
      </c>
      <c r="L55" s="90">
        <v>0</v>
      </c>
      <c r="M55" s="90">
        <v>1</v>
      </c>
      <c r="N55" s="90">
        <v>0</v>
      </c>
      <c r="O55" s="91">
        <v>1</v>
      </c>
      <c r="P55" s="320">
        <f t="shared" si="0"/>
        <v>14</v>
      </c>
      <c r="Q55" s="62">
        <f t="shared" si="1"/>
        <v>0</v>
      </c>
      <c r="R55" s="62">
        <f t="shared" si="2"/>
        <v>0</v>
      </c>
      <c r="S55">
        <f>IF(B55='[2]HBAT_Missing'!B55,"",1)</f>
      </c>
      <c r="T55">
        <f>IF(C55='[2]HBAT_Missing'!C55,"",1)</f>
      </c>
      <c r="U55">
        <f>IF(D55='[2]HBAT_Missing'!D55,"",1)</f>
      </c>
      <c r="V55">
        <f>IF(E55='[2]HBAT_Missing'!E55,"",1)</f>
      </c>
      <c r="W55">
        <f>IF(F55='[2]HBAT_Missing'!F55,"",1)</f>
      </c>
      <c r="X55">
        <f>IF(G55='[2]HBAT_Missing'!G55,"",1)</f>
      </c>
      <c r="Y55">
        <f>IF(H55='[2]HBAT_Missing'!H55,"",1)</f>
      </c>
      <c r="Z55">
        <f>IF(I55='[2]HBAT_Missing'!I55,"",1)</f>
      </c>
      <c r="AA55">
        <f>IF(J55='[2]HBAT_Missing'!J55,"",1)</f>
      </c>
      <c r="AB55">
        <f>IF(K55='[2]HBAT_Missing'!K55,"",1)</f>
      </c>
      <c r="AC55">
        <f>IF(L55='[2]HBAT_Missing'!L55,"",1)</f>
      </c>
      <c r="AD55">
        <f>IF(M55='[2]HBAT_Missing'!M55,"",1)</f>
      </c>
      <c r="AE55">
        <f>IF(N55='[2]HBAT_Missing'!N55,"",1)</f>
      </c>
      <c r="AF55">
        <f>IF(O55='[2]HBAT_Missing'!O55,"",1)</f>
      </c>
    </row>
    <row r="56" spans="1:32" ht="15">
      <c r="A56" s="123" t="s">
        <v>70</v>
      </c>
      <c r="B56" s="87"/>
      <c r="C56" s="88">
        <v>1</v>
      </c>
      <c r="D56" s="89"/>
      <c r="E56" s="88">
        <v>3.4</v>
      </c>
      <c r="F56" s="88">
        <v>1.7</v>
      </c>
      <c r="G56" s="88">
        <v>1.1</v>
      </c>
      <c r="H56" s="88">
        <v>6.2</v>
      </c>
      <c r="I56" s="88">
        <v>35</v>
      </c>
      <c r="J56" s="88">
        <v>4.1</v>
      </c>
      <c r="K56" s="90">
        <v>1</v>
      </c>
      <c r="L56" s="90">
        <v>0</v>
      </c>
      <c r="M56" s="90">
        <v>1</v>
      </c>
      <c r="N56" s="90">
        <v>0</v>
      </c>
      <c r="O56" s="91">
        <v>1</v>
      </c>
      <c r="P56" s="320">
        <f t="shared" si="0"/>
        <v>12</v>
      </c>
      <c r="Q56" s="62">
        <f t="shared" si="1"/>
        <v>2</v>
      </c>
      <c r="R56" s="62">
        <f t="shared" si="2"/>
        <v>1</v>
      </c>
      <c r="S56">
        <f>IF(B56='[2]HBAT_Missing'!B56,"",1)</f>
      </c>
      <c r="T56">
        <f>IF(C56='[2]HBAT_Missing'!C56,"",1)</f>
      </c>
      <c r="U56">
        <f>IF(D56='[2]HBAT_Missing'!D56,"",1)</f>
      </c>
      <c r="V56">
        <f>IF(E56='[2]HBAT_Missing'!E56,"",1)</f>
      </c>
      <c r="W56">
        <f>IF(F56='[2]HBAT_Missing'!F56,"",1)</f>
      </c>
      <c r="X56">
        <f>IF(G56='[2]HBAT_Missing'!G56,"",1)</f>
      </c>
      <c r="Y56">
        <f>IF(H56='[2]HBAT_Missing'!H56,"",1)</f>
      </c>
      <c r="Z56">
        <f>IF(I56='[2]HBAT_Missing'!I56,"",1)</f>
      </c>
      <c r="AA56">
        <f>IF(J56='[2]HBAT_Missing'!J56,"",1)</f>
      </c>
      <c r="AB56">
        <f>IF(K56='[2]HBAT_Missing'!K56,"",1)</f>
      </c>
      <c r="AC56">
        <f>IF(L56='[2]HBAT_Missing'!L56,"",1)</f>
      </c>
      <c r="AD56">
        <f>IF(M56='[2]HBAT_Missing'!M56,"",1)</f>
      </c>
      <c r="AE56">
        <f>IF(N56='[2]HBAT_Missing'!N56,"",1)</f>
      </c>
      <c r="AF56">
        <f>IF(O56='[2]HBAT_Missing'!O56,"",1)</f>
      </c>
    </row>
    <row r="57" spans="1:32" ht="15">
      <c r="A57" s="123" t="s">
        <v>71</v>
      </c>
      <c r="B57" s="87"/>
      <c r="C57" s="88">
        <v>3.3</v>
      </c>
      <c r="D57" s="88">
        <v>7.5</v>
      </c>
      <c r="E57" s="88">
        <v>4.5</v>
      </c>
      <c r="F57" s="88">
        <v>2.5</v>
      </c>
      <c r="G57" s="88">
        <v>2.4</v>
      </c>
      <c r="H57" s="88">
        <v>7.6</v>
      </c>
      <c r="I57" s="88">
        <v>39</v>
      </c>
      <c r="J57" s="88">
        <v>3.6</v>
      </c>
      <c r="K57" s="90">
        <v>1</v>
      </c>
      <c r="L57" s="90">
        <v>0</v>
      </c>
      <c r="M57" s="90">
        <v>1</v>
      </c>
      <c r="N57" s="90">
        <v>1</v>
      </c>
      <c r="O57" s="91">
        <v>1</v>
      </c>
      <c r="P57" s="320">
        <f t="shared" si="0"/>
        <v>13</v>
      </c>
      <c r="Q57" s="62">
        <f t="shared" si="1"/>
        <v>1</v>
      </c>
      <c r="R57" s="62">
        <f t="shared" si="2"/>
        <v>1</v>
      </c>
      <c r="S57">
        <f>IF(B57='[2]HBAT_Missing'!B57,"",1)</f>
      </c>
      <c r="T57">
        <f>IF(C57='[2]HBAT_Missing'!C57,"",1)</f>
      </c>
      <c r="U57">
        <f>IF(D57='[2]HBAT_Missing'!D57,"",1)</f>
      </c>
      <c r="V57">
        <f>IF(E57='[2]HBAT_Missing'!E57,"",1)</f>
      </c>
      <c r="W57">
        <f>IF(F57='[2]HBAT_Missing'!F57,"",1)</f>
      </c>
      <c r="X57">
        <f>IF(G57='[2]HBAT_Missing'!G57,"",1)</f>
      </c>
      <c r="Y57">
        <f>IF(H57='[2]HBAT_Missing'!H57,"",1)</f>
      </c>
      <c r="Z57">
        <f>IF(I57='[2]HBAT_Missing'!I57,"",1)</f>
      </c>
      <c r="AA57">
        <f>IF(J57='[2]HBAT_Missing'!J57,"",1)</f>
      </c>
      <c r="AB57">
        <f>IF(K57='[2]HBAT_Missing'!K57,"",1)</f>
      </c>
      <c r="AC57">
        <f>IF(L57='[2]HBAT_Missing'!L57,"",1)</f>
      </c>
      <c r="AD57">
        <f>IF(M57='[2]HBAT_Missing'!M57,"",1)</f>
      </c>
      <c r="AE57">
        <f>IF(N57='[2]HBAT_Missing'!N57,"",1)</f>
      </c>
      <c r="AF57">
        <f>IF(O57='[2]HBAT_Missing'!O57,"",1)</f>
      </c>
    </row>
    <row r="58" spans="1:32" ht="15">
      <c r="A58" s="123" t="s">
        <v>72</v>
      </c>
      <c r="B58" s="92">
        <v>3.6</v>
      </c>
      <c r="C58" s="89"/>
      <c r="D58" s="89"/>
      <c r="E58" s="88">
        <v>5.8</v>
      </c>
      <c r="F58" s="88">
        <v>3.7</v>
      </c>
      <c r="G58" s="88">
        <v>2.5</v>
      </c>
      <c r="H58" s="88">
        <v>9.3</v>
      </c>
      <c r="I58" s="88">
        <v>44</v>
      </c>
      <c r="J58" s="88">
        <v>4.8</v>
      </c>
      <c r="K58" s="90">
        <v>1</v>
      </c>
      <c r="L58" s="90">
        <v>0</v>
      </c>
      <c r="M58" s="90">
        <v>1</v>
      </c>
      <c r="N58" s="90">
        <v>1</v>
      </c>
      <c r="O58" s="91">
        <v>2</v>
      </c>
      <c r="P58" s="320">
        <f t="shared" si="0"/>
        <v>12</v>
      </c>
      <c r="Q58" s="62">
        <f t="shared" si="1"/>
        <v>2</v>
      </c>
      <c r="R58" s="62">
        <f t="shared" si="2"/>
        <v>1</v>
      </c>
      <c r="S58">
        <f>IF(B58='[2]HBAT_Missing'!B58,"",1)</f>
      </c>
      <c r="T58">
        <f>IF(C58='[2]HBAT_Missing'!C58,"",1)</f>
      </c>
      <c r="U58">
        <f>IF(D58='[2]HBAT_Missing'!D58,"",1)</f>
      </c>
      <c r="V58">
        <f>IF(E58='[2]HBAT_Missing'!E58,"",1)</f>
      </c>
      <c r="W58">
        <f>IF(F58='[2]HBAT_Missing'!F58,"",1)</f>
      </c>
      <c r="X58">
        <f>IF(G58='[2]HBAT_Missing'!G58,"",1)</f>
      </c>
      <c r="Y58">
        <f>IF(H58='[2]HBAT_Missing'!H58,"",1)</f>
      </c>
      <c r="Z58">
        <f>IF(I58='[2]HBAT_Missing'!I58,"",1)</f>
      </c>
      <c r="AA58">
        <f>IF(J58='[2]HBAT_Missing'!J58,"",1)</f>
      </c>
      <c r="AB58">
        <f>IF(K58='[2]HBAT_Missing'!K58,"",1)</f>
      </c>
      <c r="AC58">
        <f>IF(L58='[2]HBAT_Missing'!L58,"",1)</f>
      </c>
      <c r="AD58">
        <f>IF(M58='[2]HBAT_Missing'!M58,"",1)</f>
      </c>
      <c r="AE58">
        <f>IF(N58='[2]HBAT_Missing'!N58,"",1)</f>
      </c>
      <c r="AF58">
        <f>IF(O58='[2]HBAT_Missing'!O58,"",1)</f>
      </c>
    </row>
    <row r="59" spans="1:32" ht="15">
      <c r="A59" s="123" t="s">
        <v>73</v>
      </c>
      <c r="B59" s="92">
        <v>4</v>
      </c>
      <c r="C59" s="88">
        <v>0.9</v>
      </c>
      <c r="D59" s="88">
        <v>9.1</v>
      </c>
      <c r="E59" s="88">
        <v>5.4</v>
      </c>
      <c r="F59" s="88">
        <v>2.4</v>
      </c>
      <c r="G59" s="88">
        <v>2.6</v>
      </c>
      <c r="H59" s="88">
        <v>7.3</v>
      </c>
      <c r="I59" s="88">
        <v>46</v>
      </c>
      <c r="J59" s="88">
        <v>5.1</v>
      </c>
      <c r="K59" s="90">
        <v>0</v>
      </c>
      <c r="L59" s="90">
        <v>1</v>
      </c>
      <c r="M59" s="90">
        <v>0</v>
      </c>
      <c r="N59" s="90">
        <v>1</v>
      </c>
      <c r="O59" s="91">
        <v>3</v>
      </c>
      <c r="P59" s="320">
        <f t="shared" si="0"/>
        <v>14</v>
      </c>
      <c r="Q59" s="62">
        <f t="shared" si="1"/>
        <v>0</v>
      </c>
      <c r="R59" s="62">
        <f t="shared" si="2"/>
        <v>0</v>
      </c>
      <c r="S59">
        <f>IF(B59='[2]HBAT_Missing'!B59,"",1)</f>
      </c>
      <c r="T59">
        <f>IF(C59='[2]HBAT_Missing'!C59,"",1)</f>
      </c>
      <c r="U59">
        <f>IF(D59='[2]HBAT_Missing'!D59,"",1)</f>
      </c>
      <c r="V59">
        <f>IF(E59='[2]HBAT_Missing'!E59,"",1)</f>
      </c>
      <c r="W59">
        <f>IF(F59='[2]HBAT_Missing'!F59,"",1)</f>
      </c>
      <c r="X59">
        <f>IF(G59='[2]HBAT_Missing'!G59,"",1)</f>
      </c>
      <c r="Y59">
        <f>IF(H59='[2]HBAT_Missing'!H59,"",1)</f>
      </c>
      <c r="Z59">
        <f>IF(I59='[2]HBAT_Missing'!I59,"",1)</f>
      </c>
      <c r="AA59">
        <f>IF(J59='[2]HBAT_Missing'!J59,"",1)</f>
      </c>
      <c r="AB59">
        <f>IF(K59='[2]HBAT_Missing'!K59,"",1)</f>
      </c>
      <c r="AC59">
        <f>IF(L59='[2]HBAT_Missing'!L59,"",1)</f>
      </c>
      <c r="AD59">
        <f>IF(M59='[2]HBAT_Missing'!M59,"",1)</f>
      </c>
      <c r="AE59">
        <f>IF(N59='[2]HBAT_Missing'!N59,"",1)</f>
      </c>
      <c r="AF59">
        <f>IF(O59='[2]HBAT_Missing'!O59,"",1)</f>
      </c>
    </row>
    <row r="60" spans="1:32" ht="15">
      <c r="A60" s="123" t="s">
        <v>74</v>
      </c>
      <c r="B60" s="87"/>
      <c r="C60" s="88">
        <v>2.1</v>
      </c>
      <c r="D60" s="88">
        <v>6.9</v>
      </c>
      <c r="E60" s="88">
        <v>5.4</v>
      </c>
      <c r="F60" s="88">
        <v>1.1</v>
      </c>
      <c r="G60" s="88">
        <v>2.6</v>
      </c>
      <c r="H60" s="88">
        <v>8.9</v>
      </c>
      <c r="I60" s="88">
        <v>29</v>
      </c>
      <c r="J60" s="88">
        <v>3.9</v>
      </c>
      <c r="K60" s="90">
        <v>1</v>
      </c>
      <c r="L60" s="90">
        <v>0</v>
      </c>
      <c r="M60" s="90">
        <v>1</v>
      </c>
      <c r="N60" s="90">
        <v>1</v>
      </c>
      <c r="O60" s="91">
        <v>1</v>
      </c>
      <c r="P60" s="320">
        <f t="shared" si="0"/>
        <v>13</v>
      </c>
      <c r="Q60" s="62">
        <f t="shared" si="1"/>
        <v>1</v>
      </c>
      <c r="R60" s="62">
        <f t="shared" si="2"/>
        <v>1</v>
      </c>
      <c r="S60">
        <f>IF(B60='[2]HBAT_Missing'!B60,"",1)</f>
      </c>
      <c r="T60">
        <f>IF(C60='[2]HBAT_Missing'!C60,"",1)</f>
      </c>
      <c r="U60">
        <f>IF(D60='[2]HBAT_Missing'!D60,"",1)</f>
      </c>
      <c r="V60">
        <f>IF(E60='[2]HBAT_Missing'!E60,"",1)</f>
      </c>
      <c r="W60">
        <f>IF(F60='[2]HBAT_Missing'!F60,"",1)</f>
      </c>
      <c r="X60">
        <f>IF(G60='[2]HBAT_Missing'!G60,"",1)</f>
      </c>
      <c r="Y60">
        <f>IF(H60='[2]HBAT_Missing'!H60,"",1)</f>
      </c>
      <c r="Z60">
        <f>IF(I60='[2]HBAT_Missing'!I60,"",1)</f>
      </c>
      <c r="AA60">
        <f>IF(J60='[2]HBAT_Missing'!J60,"",1)</f>
      </c>
      <c r="AB60">
        <f>IF(K60='[2]HBAT_Missing'!K60,"",1)</f>
      </c>
      <c r="AC60">
        <f>IF(L60='[2]HBAT_Missing'!L60,"",1)</f>
      </c>
      <c r="AD60">
        <f>IF(M60='[2]HBAT_Missing'!M60,"",1)</f>
      </c>
      <c r="AE60">
        <f>IF(N60='[2]HBAT_Missing'!N60,"",1)</f>
      </c>
      <c r="AF60">
        <f>IF(O60='[2]HBAT_Missing'!O60,"",1)</f>
      </c>
    </row>
    <row r="61" spans="1:32" ht="15">
      <c r="A61" s="123" t="s">
        <v>75</v>
      </c>
      <c r="B61" s="87"/>
      <c r="C61" s="88">
        <v>2</v>
      </c>
      <c r="D61" s="88">
        <v>6.4</v>
      </c>
      <c r="E61" s="88">
        <v>4.5</v>
      </c>
      <c r="F61" s="88">
        <v>2.1</v>
      </c>
      <c r="G61" s="88">
        <v>2.2</v>
      </c>
      <c r="H61" s="88">
        <v>8.8</v>
      </c>
      <c r="I61" s="88">
        <v>28</v>
      </c>
      <c r="J61" s="88">
        <v>3.3</v>
      </c>
      <c r="K61" s="90">
        <v>1</v>
      </c>
      <c r="L61" s="90">
        <v>0</v>
      </c>
      <c r="M61" s="90">
        <v>1</v>
      </c>
      <c r="N61" s="90">
        <v>1</v>
      </c>
      <c r="O61" s="91">
        <v>1</v>
      </c>
      <c r="P61" s="320">
        <f t="shared" si="0"/>
        <v>13</v>
      </c>
      <c r="Q61" s="62">
        <f t="shared" si="1"/>
        <v>1</v>
      </c>
      <c r="R61" s="62">
        <f t="shared" si="2"/>
        <v>1</v>
      </c>
      <c r="S61">
        <f>IF(B61='[2]HBAT_Missing'!B61,"",1)</f>
      </c>
      <c r="T61">
        <f>IF(C61='[2]HBAT_Missing'!C61,"",1)</f>
      </c>
      <c r="U61">
        <f>IF(D61='[2]HBAT_Missing'!D61,"",1)</f>
      </c>
      <c r="V61">
        <f>IF(E61='[2]HBAT_Missing'!E61,"",1)</f>
      </c>
      <c r="W61">
        <f>IF(F61='[2]HBAT_Missing'!F61,"",1)</f>
      </c>
      <c r="X61">
        <f>IF(G61='[2]HBAT_Missing'!G61,"",1)</f>
      </c>
      <c r="Y61">
        <f>IF(H61='[2]HBAT_Missing'!H61,"",1)</f>
      </c>
      <c r="Z61">
        <f>IF(I61='[2]HBAT_Missing'!I61,"",1)</f>
      </c>
      <c r="AA61">
        <f>IF(J61='[2]HBAT_Missing'!J61,"",1)</f>
      </c>
      <c r="AB61">
        <f>IF(K61='[2]HBAT_Missing'!K61,"",1)</f>
      </c>
      <c r="AC61">
        <f>IF(L61='[2]HBAT_Missing'!L61,"",1)</f>
      </c>
      <c r="AD61">
        <f>IF(M61='[2]HBAT_Missing'!M61,"",1)</f>
      </c>
      <c r="AE61">
        <f>IF(N61='[2]HBAT_Missing'!N61,"",1)</f>
      </c>
      <c r="AF61">
        <f>IF(O61='[2]HBAT_Missing'!O61,"",1)</f>
      </c>
    </row>
    <row r="62" spans="1:32" ht="15">
      <c r="A62" s="123" t="s">
        <v>76</v>
      </c>
      <c r="B62" s="92">
        <v>3.6</v>
      </c>
      <c r="C62" s="89"/>
      <c r="D62" s="89"/>
      <c r="E62" s="88">
        <v>6.2</v>
      </c>
      <c r="F62" s="88">
        <v>4.5</v>
      </c>
      <c r="G62" s="89"/>
      <c r="H62" s="89"/>
      <c r="I62" s="89"/>
      <c r="J62" s="89"/>
      <c r="K62" s="90">
        <v>1</v>
      </c>
      <c r="L62" s="89"/>
      <c r="M62" s="90">
        <v>1</v>
      </c>
      <c r="N62" s="90">
        <v>1</v>
      </c>
      <c r="O62" s="91">
        <v>2</v>
      </c>
      <c r="P62" s="320">
        <f t="shared" si="0"/>
        <v>7</v>
      </c>
      <c r="Q62" s="62">
        <f t="shared" si="1"/>
        <v>7</v>
      </c>
      <c r="R62" s="62">
        <f t="shared" si="2"/>
        <v>1</v>
      </c>
      <c r="S62">
        <f>IF(B62='[2]HBAT_Missing'!B62,"",1)</f>
      </c>
      <c r="T62">
        <f>IF(C62='[2]HBAT_Missing'!C62,"",1)</f>
      </c>
      <c r="U62">
        <f>IF(D62='[2]HBAT_Missing'!D62,"",1)</f>
      </c>
      <c r="V62">
        <f>IF(E62='[2]HBAT_Missing'!E62,"",1)</f>
      </c>
      <c r="W62">
        <f>IF(F62='[2]HBAT_Missing'!F62,"",1)</f>
      </c>
      <c r="X62">
        <f>IF(G62='[2]HBAT_Missing'!G62,"",1)</f>
      </c>
      <c r="Y62">
        <f>IF(H62='[2]HBAT_Missing'!H62,"",1)</f>
      </c>
      <c r="Z62">
        <f>IF(I62='[2]HBAT_Missing'!I62,"",1)</f>
      </c>
      <c r="AA62">
        <f>IF(J62='[2]HBAT_Missing'!J62,"",1)</f>
      </c>
      <c r="AB62">
        <f>IF(K62='[2]HBAT_Missing'!K62,"",1)</f>
      </c>
      <c r="AC62">
        <f>IF(L62='[2]HBAT_Missing'!L62,"",1)</f>
      </c>
      <c r="AD62">
        <f>IF(M62='[2]HBAT_Missing'!M62,"",1)</f>
      </c>
      <c r="AE62">
        <f>IF(N62='[2]HBAT_Missing'!N62,"",1)</f>
      </c>
      <c r="AF62">
        <f>IF(O62='[2]HBAT_Missing'!O62,"",1)</f>
      </c>
    </row>
    <row r="63" spans="1:32" ht="15">
      <c r="A63" s="123" t="s">
        <v>77</v>
      </c>
      <c r="B63" s="92">
        <v>5.6</v>
      </c>
      <c r="C63" s="88">
        <v>2.2</v>
      </c>
      <c r="D63" s="88">
        <v>8.2</v>
      </c>
      <c r="E63" s="88">
        <v>3.1</v>
      </c>
      <c r="F63" s="88">
        <v>4</v>
      </c>
      <c r="G63" s="88">
        <v>1.6</v>
      </c>
      <c r="H63" s="88">
        <v>5.3</v>
      </c>
      <c r="I63" s="88">
        <v>55</v>
      </c>
      <c r="J63" s="88">
        <v>3.9</v>
      </c>
      <c r="K63" s="90">
        <v>0</v>
      </c>
      <c r="L63" s="90">
        <v>1</v>
      </c>
      <c r="M63" s="90">
        <v>0</v>
      </c>
      <c r="N63" s="90">
        <v>1</v>
      </c>
      <c r="O63" s="91">
        <v>3</v>
      </c>
      <c r="P63" s="320">
        <f t="shared" si="0"/>
        <v>14</v>
      </c>
      <c r="Q63" s="62">
        <f t="shared" si="1"/>
        <v>0</v>
      </c>
      <c r="R63" s="62">
        <f t="shared" si="2"/>
        <v>0</v>
      </c>
      <c r="S63">
        <f>IF(B63='[2]HBAT_Missing'!B63,"",1)</f>
      </c>
      <c r="T63">
        <f>IF(C63='[2]HBAT_Missing'!C63,"",1)</f>
      </c>
      <c r="U63">
        <f>IF(D63='[2]HBAT_Missing'!D63,"",1)</f>
      </c>
      <c r="V63">
        <f>IF(E63='[2]HBAT_Missing'!E63,"",1)</f>
      </c>
      <c r="W63">
        <f>IF(F63='[2]HBAT_Missing'!F63,"",1)</f>
      </c>
      <c r="X63">
        <f>IF(G63='[2]HBAT_Missing'!G63,"",1)</f>
      </c>
      <c r="Y63">
        <f>IF(H63='[2]HBAT_Missing'!H63,"",1)</f>
      </c>
      <c r="Z63">
        <f>IF(I63='[2]HBAT_Missing'!I63,"",1)</f>
      </c>
      <c r="AA63">
        <f>IF(J63='[2]HBAT_Missing'!J63,"",1)</f>
      </c>
      <c r="AB63">
        <f>IF(K63='[2]HBAT_Missing'!K63,"",1)</f>
      </c>
      <c r="AC63">
        <f>IF(L63='[2]HBAT_Missing'!L63,"",1)</f>
      </c>
      <c r="AD63">
        <f>IF(M63='[2]HBAT_Missing'!M63,"",1)</f>
      </c>
      <c r="AE63">
        <f>IF(N63='[2]HBAT_Missing'!N63,"",1)</f>
      </c>
      <c r="AF63">
        <f>IF(O63='[2]HBAT_Missing'!O63,"",1)</f>
      </c>
    </row>
    <row r="64" spans="1:32" ht="15">
      <c r="A64" s="123" t="s">
        <v>78</v>
      </c>
      <c r="B64" s="92">
        <v>3.6</v>
      </c>
      <c r="C64" s="89"/>
      <c r="D64" s="88">
        <v>9.9</v>
      </c>
      <c r="E64" s="89"/>
      <c r="F64" s="89"/>
      <c r="G64" s="89"/>
      <c r="H64" s="89"/>
      <c r="I64" s="89"/>
      <c r="J64" s="88">
        <v>4.9</v>
      </c>
      <c r="K64" s="89"/>
      <c r="L64" s="90">
        <v>1</v>
      </c>
      <c r="M64" s="90">
        <v>0</v>
      </c>
      <c r="N64" s="90">
        <v>0</v>
      </c>
      <c r="O64" s="91">
        <v>3</v>
      </c>
      <c r="P64" s="320">
        <f t="shared" si="0"/>
        <v>7</v>
      </c>
      <c r="Q64" s="62">
        <f t="shared" si="1"/>
        <v>7</v>
      </c>
      <c r="R64" s="62">
        <f t="shared" si="2"/>
        <v>1</v>
      </c>
      <c r="S64">
        <f>IF(B64='[2]HBAT_Missing'!B64,"",1)</f>
      </c>
      <c r="T64">
        <f>IF(C64='[2]HBAT_Missing'!C64,"",1)</f>
      </c>
      <c r="U64">
        <f>IF(D64='[2]HBAT_Missing'!D64,"",1)</f>
      </c>
      <c r="V64">
        <f>IF(E64='[2]HBAT_Missing'!E64,"",1)</f>
      </c>
      <c r="W64">
        <f>IF(F64='[2]HBAT_Missing'!F64,"",1)</f>
      </c>
      <c r="X64">
        <f>IF(G64='[2]HBAT_Missing'!G64,"",1)</f>
      </c>
      <c r="Y64">
        <f>IF(H64='[2]HBAT_Missing'!H64,"",1)</f>
      </c>
      <c r="Z64">
        <f>IF(I64='[2]HBAT_Missing'!I64,"",1)</f>
      </c>
      <c r="AA64">
        <f>IF(J64='[2]HBAT_Missing'!J64,"",1)</f>
      </c>
      <c r="AB64">
        <f>IF(K64='[2]HBAT_Missing'!K64,"",1)</f>
      </c>
      <c r="AC64">
        <f>IF(L64='[2]HBAT_Missing'!L64,"",1)</f>
      </c>
      <c r="AD64">
        <f>IF(M64='[2]HBAT_Missing'!M64,"",1)</f>
      </c>
      <c r="AE64">
        <f>IF(N64='[2]HBAT_Missing'!N64,"",1)</f>
      </c>
      <c r="AF64">
        <f>IF(O64='[2]HBAT_Missing'!O64,"",1)</f>
      </c>
    </row>
    <row r="65" spans="1:32" ht="15">
      <c r="A65" s="123" t="s">
        <v>79</v>
      </c>
      <c r="B65" s="92">
        <v>5.2</v>
      </c>
      <c r="C65" s="88">
        <v>1.3</v>
      </c>
      <c r="D65" s="88">
        <v>9.1</v>
      </c>
      <c r="E65" s="88">
        <v>4.5</v>
      </c>
      <c r="F65" s="88">
        <v>3.3</v>
      </c>
      <c r="G65" s="88">
        <v>2.7</v>
      </c>
      <c r="H65" s="88">
        <v>7.3</v>
      </c>
      <c r="I65" s="88">
        <v>60</v>
      </c>
      <c r="J65" s="88">
        <v>5.1</v>
      </c>
      <c r="K65" s="90">
        <v>0</v>
      </c>
      <c r="L65" s="90">
        <v>1</v>
      </c>
      <c r="M65" s="90">
        <v>0</v>
      </c>
      <c r="N65" s="90">
        <v>1</v>
      </c>
      <c r="O65" s="91">
        <v>3</v>
      </c>
      <c r="P65" s="320">
        <f t="shared" si="0"/>
        <v>14</v>
      </c>
      <c r="Q65" s="62">
        <f t="shared" si="1"/>
        <v>0</v>
      </c>
      <c r="R65" s="62">
        <f t="shared" si="2"/>
        <v>0</v>
      </c>
      <c r="S65">
        <f>IF(B65='[2]HBAT_Missing'!B65,"",1)</f>
      </c>
      <c r="T65">
        <f>IF(C65='[2]HBAT_Missing'!C65,"",1)</f>
      </c>
      <c r="U65">
        <f>IF(D65='[2]HBAT_Missing'!D65,"",1)</f>
      </c>
      <c r="V65">
        <f>IF(E65='[2]HBAT_Missing'!E65,"",1)</f>
      </c>
      <c r="W65">
        <f>IF(F65='[2]HBAT_Missing'!F65,"",1)</f>
      </c>
      <c r="X65">
        <f>IF(G65='[2]HBAT_Missing'!G65,"",1)</f>
      </c>
      <c r="Y65">
        <f>IF(H65='[2]HBAT_Missing'!H65,"",1)</f>
      </c>
      <c r="Z65">
        <f>IF(I65='[2]HBAT_Missing'!I65,"",1)</f>
      </c>
      <c r="AA65">
        <f>IF(J65='[2]HBAT_Missing'!J65,"",1)</f>
      </c>
      <c r="AB65">
        <f>IF(K65='[2]HBAT_Missing'!K65,"",1)</f>
      </c>
      <c r="AC65">
        <f>IF(L65='[2]HBAT_Missing'!L65,"",1)</f>
      </c>
      <c r="AD65">
        <f>IF(M65='[2]HBAT_Missing'!M65,"",1)</f>
      </c>
      <c r="AE65">
        <f>IF(N65='[2]HBAT_Missing'!N65,"",1)</f>
      </c>
      <c r="AF65">
        <f>IF(O65='[2]HBAT_Missing'!O65,"",1)</f>
      </c>
    </row>
    <row r="66" spans="1:32" ht="15">
      <c r="A66" s="123" t="s">
        <v>80</v>
      </c>
      <c r="B66" s="92">
        <v>3</v>
      </c>
      <c r="C66" s="88">
        <v>2</v>
      </c>
      <c r="D66" s="88">
        <v>6.6</v>
      </c>
      <c r="E66" s="88">
        <v>6.6</v>
      </c>
      <c r="F66" s="88">
        <v>2.4</v>
      </c>
      <c r="G66" s="88">
        <v>2.7</v>
      </c>
      <c r="H66" s="88">
        <v>8.2</v>
      </c>
      <c r="I66" s="88">
        <v>41</v>
      </c>
      <c r="J66" s="88">
        <v>4.1</v>
      </c>
      <c r="K66" s="90">
        <v>1</v>
      </c>
      <c r="L66" s="90">
        <v>0</v>
      </c>
      <c r="M66" s="90">
        <v>1</v>
      </c>
      <c r="N66" s="90">
        <v>0</v>
      </c>
      <c r="O66" s="91">
        <v>1</v>
      </c>
      <c r="P66" s="320">
        <f t="shared" si="0"/>
        <v>14</v>
      </c>
      <c r="Q66" s="62">
        <f t="shared" si="1"/>
        <v>0</v>
      </c>
      <c r="R66" s="62">
        <f t="shared" si="2"/>
        <v>0</v>
      </c>
      <c r="S66">
        <f>IF(B66='[2]HBAT_Missing'!B66,"",1)</f>
      </c>
      <c r="T66">
        <f>IF(C66='[2]HBAT_Missing'!C66,"",1)</f>
      </c>
      <c r="U66">
        <f>IF(D66='[2]HBAT_Missing'!D66,"",1)</f>
      </c>
      <c r="V66">
        <f>IF(E66='[2]HBAT_Missing'!E66,"",1)</f>
      </c>
      <c r="W66">
        <f>IF(F66='[2]HBAT_Missing'!F66,"",1)</f>
      </c>
      <c r="X66">
        <f>IF(G66='[2]HBAT_Missing'!G66,"",1)</f>
      </c>
      <c r="Y66">
        <f>IF(H66='[2]HBAT_Missing'!H66,"",1)</f>
      </c>
      <c r="Z66">
        <f>IF(I66='[2]HBAT_Missing'!I66,"",1)</f>
      </c>
      <c r="AA66">
        <f>IF(J66='[2]HBAT_Missing'!J66,"",1)</f>
      </c>
      <c r="AB66">
        <f>IF(K66='[2]HBAT_Missing'!K66,"",1)</f>
      </c>
      <c r="AC66">
        <f>IF(L66='[2]HBAT_Missing'!L66,"",1)</f>
      </c>
      <c r="AD66">
        <f>IF(M66='[2]HBAT_Missing'!M66,"",1)</f>
      </c>
      <c r="AE66">
        <f>IF(N66='[2]HBAT_Missing'!N66,"",1)</f>
      </c>
      <c r="AF66">
        <f>IF(O66='[2]HBAT_Missing'!O66,"",1)</f>
      </c>
    </row>
    <row r="67" spans="1:32" ht="15">
      <c r="A67" s="123" t="s">
        <v>81</v>
      </c>
      <c r="B67" s="92">
        <v>4.2</v>
      </c>
      <c r="C67" s="88">
        <v>2.4</v>
      </c>
      <c r="D67" s="88">
        <v>9.4</v>
      </c>
      <c r="E67" s="88">
        <v>4.9</v>
      </c>
      <c r="F67" s="88">
        <v>3.2</v>
      </c>
      <c r="G67" s="88">
        <v>2.7</v>
      </c>
      <c r="H67" s="88">
        <v>8.5</v>
      </c>
      <c r="I67" s="88">
        <v>49</v>
      </c>
      <c r="J67" s="88">
        <v>5.2</v>
      </c>
      <c r="K67" s="90">
        <v>0</v>
      </c>
      <c r="L67" s="90">
        <v>1</v>
      </c>
      <c r="M67" s="90">
        <v>0</v>
      </c>
      <c r="N67" s="90">
        <v>1</v>
      </c>
      <c r="O67" s="91">
        <v>2</v>
      </c>
      <c r="P67" s="320">
        <f>COUNT(B67:O67)</f>
        <v>14</v>
      </c>
      <c r="Q67" s="62">
        <f>14-P67</f>
        <v>0</v>
      </c>
      <c r="R67" s="62">
        <f>IF(Q67=0,0,1)</f>
        <v>0</v>
      </c>
      <c r="S67">
        <f>IF(B67='[2]HBAT_Missing'!B67,"",1)</f>
      </c>
      <c r="T67">
        <f>IF(C67='[2]HBAT_Missing'!C67,"",1)</f>
      </c>
      <c r="U67">
        <f>IF(D67='[2]HBAT_Missing'!D67,"",1)</f>
      </c>
      <c r="V67">
        <f>IF(E67='[2]HBAT_Missing'!E67,"",1)</f>
      </c>
      <c r="W67">
        <f>IF(F67='[2]HBAT_Missing'!F67,"",1)</f>
      </c>
      <c r="X67">
        <f>IF(G67='[2]HBAT_Missing'!G67,"",1)</f>
      </c>
      <c r="Y67">
        <f>IF(H67='[2]HBAT_Missing'!H67,"",1)</f>
      </c>
      <c r="Z67">
        <f>IF(I67='[2]HBAT_Missing'!I67,"",1)</f>
      </c>
      <c r="AA67">
        <f>IF(J67='[2]HBAT_Missing'!J67,"",1)</f>
      </c>
      <c r="AB67">
        <f>IF(K67='[2]HBAT_Missing'!K67,"",1)</f>
      </c>
      <c r="AC67">
        <f>IF(L67='[2]HBAT_Missing'!L67,"",1)</f>
      </c>
      <c r="AD67">
        <f>IF(M67='[2]HBAT_Missing'!M67,"",1)</f>
      </c>
      <c r="AE67">
        <f>IF(N67='[2]HBAT_Missing'!N67,"",1)</f>
      </c>
      <c r="AF67">
        <f>IF(O67='[2]HBAT_Missing'!O67,"",1)</f>
      </c>
    </row>
    <row r="68" spans="1:32" ht="15">
      <c r="A68" s="123" t="s">
        <v>82</v>
      </c>
      <c r="B68" s="92">
        <v>3.8</v>
      </c>
      <c r="C68" s="88">
        <v>0.8</v>
      </c>
      <c r="D68" s="89"/>
      <c r="E68" s="89"/>
      <c r="F68" s="88">
        <v>2.2</v>
      </c>
      <c r="G68" s="88">
        <v>2.6</v>
      </c>
      <c r="H68" s="88">
        <v>5.3</v>
      </c>
      <c r="I68" s="88">
        <v>42</v>
      </c>
      <c r="J68" s="88">
        <v>5.1</v>
      </c>
      <c r="K68" s="90">
        <v>0</v>
      </c>
      <c r="L68" s="90">
        <v>1</v>
      </c>
      <c r="M68" s="90">
        <v>0</v>
      </c>
      <c r="N68" s="90">
        <v>0</v>
      </c>
      <c r="O68" s="91">
        <v>2</v>
      </c>
      <c r="P68" s="320">
        <f>COUNT(B68:O68)</f>
        <v>12</v>
      </c>
      <c r="Q68" s="62">
        <f>14-P68</f>
        <v>2</v>
      </c>
      <c r="R68" s="62">
        <f>IF(Q68=0,0,1)</f>
        <v>1</v>
      </c>
      <c r="S68">
        <f>IF(B68='[2]HBAT_Missing'!B68,"",1)</f>
      </c>
      <c r="T68">
        <f>IF(C68='[2]HBAT_Missing'!C68,"",1)</f>
      </c>
      <c r="U68">
        <f>IF(D68='[2]HBAT_Missing'!D68,"",1)</f>
      </c>
      <c r="V68">
        <f>IF(E68='[2]HBAT_Missing'!E68,"",1)</f>
      </c>
      <c r="W68">
        <f>IF(F68='[2]HBAT_Missing'!F68,"",1)</f>
      </c>
      <c r="X68">
        <f>IF(G68='[2]HBAT_Missing'!G68,"",1)</f>
      </c>
      <c r="Y68">
        <f>IF(H68='[2]HBAT_Missing'!H68,"",1)</f>
      </c>
      <c r="Z68">
        <f>IF(I68='[2]HBAT_Missing'!I68,"",1)</f>
      </c>
      <c r="AA68">
        <f>IF(J68='[2]HBAT_Missing'!J68,"",1)</f>
      </c>
      <c r="AB68">
        <f>IF(K68='[2]HBAT_Missing'!K68,"",1)</f>
      </c>
      <c r="AC68">
        <f>IF(L68='[2]HBAT_Missing'!L68,"",1)</f>
      </c>
      <c r="AD68">
        <f>IF(M68='[2]HBAT_Missing'!M68,"",1)</f>
      </c>
      <c r="AE68">
        <f>IF(N68='[2]HBAT_Missing'!N68,"",1)</f>
      </c>
      <c r="AF68">
        <f>IF(O68='[2]HBAT_Missing'!O68,"",1)</f>
      </c>
    </row>
    <row r="69" spans="1:32" ht="15">
      <c r="A69" s="123" t="s">
        <v>83</v>
      </c>
      <c r="B69" s="92">
        <v>3.3</v>
      </c>
      <c r="C69" s="88">
        <v>2.6</v>
      </c>
      <c r="D69" s="88">
        <v>9.7</v>
      </c>
      <c r="E69" s="88">
        <v>3.3</v>
      </c>
      <c r="F69" s="88">
        <v>2.9</v>
      </c>
      <c r="G69" s="88">
        <v>1.5</v>
      </c>
      <c r="H69" s="88">
        <v>5.2</v>
      </c>
      <c r="I69" s="88">
        <v>47</v>
      </c>
      <c r="J69" s="89"/>
      <c r="K69" s="90">
        <v>0</v>
      </c>
      <c r="L69" s="90">
        <v>1</v>
      </c>
      <c r="M69" s="90">
        <v>0</v>
      </c>
      <c r="N69" s="90">
        <v>1</v>
      </c>
      <c r="O69" s="91">
        <v>3</v>
      </c>
      <c r="P69" s="320">
        <f>COUNT(B69:O69)</f>
        <v>13</v>
      </c>
      <c r="Q69" s="62">
        <f>14-P69</f>
        <v>1</v>
      </c>
      <c r="R69" s="62">
        <f>IF(Q69=0,0,1)</f>
        <v>1</v>
      </c>
      <c r="S69">
        <f>IF(B69='[2]HBAT_Missing'!B69,"",1)</f>
      </c>
      <c r="T69">
        <f>IF(C69='[2]HBAT_Missing'!C69,"",1)</f>
      </c>
      <c r="U69">
        <f>IF(D69='[2]HBAT_Missing'!D69,"",1)</f>
      </c>
      <c r="V69">
        <f>IF(E69='[2]HBAT_Missing'!E69,"",1)</f>
      </c>
      <c r="W69">
        <f>IF(F69='[2]HBAT_Missing'!F69,"",1)</f>
      </c>
      <c r="X69">
        <f>IF(G69='[2]HBAT_Missing'!G69,"",1)</f>
      </c>
      <c r="Y69">
        <f>IF(H69='[2]HBAT_Missing'!H69,"",1)</f>
      </c>
      <c r="Z69">
        <f>IF(I69='[2]HBAT_Missing'!I69,"",1)</f>
      </c>
      <c r="AA69">
        <f>IF(J69='[2]HBAT_Missing'!J69,"",1)</f>
      </c>
      <c r="AB69">
        <f>IF(K69='[2]HBAT_Missing'!K69,"",1)</f>
      </c>
      <c r="AC69">
        <f>IF(L69='[2]HBAT_Missing'!L69,"",1)</f>
      </c>
      <c r="AD69">
        <f>IF(M69='[2]HBAT_Missing'!M69,"",1)</f>
      </c>
      <c r="AE69">
        <f>IF(N69='[2]HBAT_Missing'!N69,"",1)</f>
      </c>
      <c r="AF69">
        <f>IF(O69='[2]HBAT_Missing'!O69,"",1)</f>
      </c>
    </row>
    <row r="70" spans="1:32" ht="15">
      <c r="A70" s="123" t="s">
        <v>84</v>
      </c>
      <c r="B70" s="87"/>
      <c r="C70" s="88">
        <v>1.9</v>
      </c>
      <c r="D70" s="89"/>
      <c r="E70" s="88">
        <v>4.5</v>
      </c>
      <c r="F70" s="88">
        <v>1.5</v>
      </c>
      <c r="G70" s="88">
        <v>3.1</v>
      </c>
      <c r="H70" s="88">
        <v>9.9</v>
      </c>
      <c r="I70" s="88">
        <v>39</v>
      </c>
      <c r="J70" s="88">
        <v>3.3</v>
      </c>
      <c r="K70" s="90">
        <v>1</v>
      </c>
      <c r="L70" s="90">
        <v>0</v>
      </c>
      <c r="M70" s="90">
        <v>1</v>
      </c>
      <c r="N70" s="90">
        <v>1</v>
      </c>
      <c r="O70" s="91">
        <v>1</v>
      </c>
      <c r="P70" s="320">
        <f>COUNT(B70:O70)</f>
        <v>12</v>
      </c>
      <c r="Q70" s="62">
        <f>14-P70</f>
        <v>2</v>
      </c>
      <c r="R70" s="62">
        <f>IF(Q70=0,0,1)</f>
        <v>1</v>
      </c>
      <c r="S70">
        <f>IF(B70='[2]HBAT_Missing'!B70,"",1)</f>
      </c>
      <c r="T70">
        <f>IF(C70='[2]HBAT_Missing'!C70,"",1)</f>
      </c>
      <c r="U70">
        <f>IF(D70='[2]HBAT_Missing'!D70,"",1)</f>
      </c>
      <c r="V70">
        <f>IF(E70='[2]HBAT_Missing'!E70,"",1)</f>
      </c>
      <c r="W70">
        <f>IF(F70='[2]HBAT_Missing'!F70,"",1)</f>
      </c>
      <c r="X70">
        <f>IF(G70='[2]HBAT_Missing'!G70,"",1)</f>
      </c>
      <c r="Y70">
        <f>IF(H70='[2]HBAT_Missing'!H70,"",1)</f>
      </c>
      <c r="Z70">
        <f>IF(I70='[2]HBAT_Missing'!I70,"",1)</f>
      </c>
      <c r="AA70">
        <f>IF(J70='[2]HBAT_Missing'!J70,"",1)</f>
      </c>
      <c r="AB70">
        <f>IF(K70='[2]HBAT_Missing'!K70,"",1)</f>
      </c>
      <c r="AC70">
        <f>IF(L70='[2]HBAT_Missing'!L70,"",1)</f>
      </c>
      <c r="AD70">
        <f>IF(M70='[2]HBAT_Missing'!M70,"",1)</f>
      </c>
      <c r="AE70">
        <f>IF(N70='[2]HBAT_Missing'!N70,"",1)</f>
      </c>
      <c r="AF70">
        <f>IF(O70='[2]HBAT_Missing'!O70,"",1)</f>
      </c>
    </row>
    <row r="71" spans="1:32" ht="15">
      <c r="A71" s="123" t="s">
        <v>85</v>
      </c>
      <c r="B71" s="92">
        <v>4.5</v>
      </c>
      <c r="C71" s="88">
        <v>1.6</v>
      </c>
      <c r="D71" s="88">
        <v>8.7</v>
      </c>
      <c r="E71" s="88">
        <v>4.6</v>
      </c>
      <c r="F71" s="88">
        <v>3.1</v>
      </c>
      <c r="G71" s="88">
        <v>2.1</v>
      </c>
      <c r="H71" s="88">
        <v>6.8</v>
      </c>
      <c r="I71" s="88">
        <v>56</v>
      </c>
      <c r="J71" s="88">
        <v>5.1</v>
      </c>
      <c r="K71" s="90">
        <v>0</v>
      </c>
      <c r="L71" s="90">
        <v>1</v>
      </c>
      <c r="M71" s="90">
        <v>0</v>
      </c>
      <c r="N71" s="90">
        <v>0</v>
      </c>
      <c r="O71" s="91">
        <v>3</v>
      </c>
      <c r="P71" s="320">
        <f>COUNT(B71:O71)</f>
        <v>14</v>
      </c>
      <c r="Q71" s="62">
        <f>14-P71</f>
        <v>0</v>
      </c>
      <c r="R71" s="62">
        <f>IF(Q71=0,0,1)</f>
        <v>0</v>
      </c>
      <c r="S71">
        <f>IF(B71='[2]HBAT_Missing'!B71,"",1)</f>
      </c>
      <c r="T71">
        <f>IF(C71='[2]HBAT_Missing'!C71,"",1)</f>
      </c>
      <c r="U71">
        <f>IF(D71='[2]HBAT_Missing'!D71,"",1)</f>
      </c>
      <c r="V71">
        <f>IF(E71='[2]HBAT_Missing'!E71,"",1)</f>
      </c>
      <c r="W71">
        <f>IF(F71='[2]HBAT_Missing'!F71,"",1)</f>
      </c>
      <c r="X71">
        <f>IF(G71='[2]HBAT_Missing'!G71,"",1)</f>
      </c>
      <c r="Y71">
        <f>IF(H71='[2]HBAT_Missing'!H71,"",1)</f>
      </c>
      <c r="Z71">
        <f>IF(I71='[2]HBAT_Missing'!I71,"",1)</f>
      </c>
      <c r="AA71">
        <f>IF(J71='[2]HBAT_Missing'!J71,"",1)</f>
      </c>
      <c r="AB71">
        <f>IF(K71='[2]HBAT_Missing'!K71,"",1)</f>
      </c>
      <c r="AC71">
        <f>IF(L71='[2]HBAT_Missing'!L71,"",1)</f>
      </c>
      <c r="AD71">
        <f>IF(M71='[2]HBAT_Missing'!M71,"",1)</f>
      </c>
      <c r="AE71">
        <f>IF(N71='[2]HBAT_Missing'!N71,"",1)</f>
      </c>
      <c r="AF71">
        <f>IF(O71='[2]HBAT_Missing'!O71,"",1)</f>
      </c>
    </row>
    <row r="72" ht="15">
      <c r="P72" s="320"/>
    </row>
    <row r="73" ht="15">
      <c r="P73" s="320"/>
    </row>
    <row r="74" ht="15">
      <c r="P74" s="320"/>
    </row>
    <row r="75" ht="15">
      <c r="P75" s="320"/>
    </row>
    <row r="76" ht="15">
      <c r="P76" s="320"/>
    </row>
    <row r="77" ht="15">
      <c r="P77" s="320"/>
    </row>
    <row r="78" ht="15">
      <c r="P78" s="320"/>
    </row>
    <row r="79" ht="15">
      <c r="P79" s="320"/>
    </row>
    <row r="80" ht="15">
      <c r="P80" s="320"/>
    </row>
    <row r="81" ht="15">
      <c r="P81" s="320"/>
    </row>
    <row r="82" ht="15">
      <c r="P82" s="3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0" bestFit="1" customWidth="1"/>
    <col min="2" max="15" width="8.00390625" style="0" customWidth="1"/>
  </cols>
  <sheetData>
    <row r="1" ht="20.25">
      <c r="A1" s="125" t="s">
        <v>151</v>
      </c>
    </row>
    <row r="2" spans="1:15" ht="15.75" thickBo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15.75" thickBot="1"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</row>
    <row r="4" spans="1:15" ht="15">
      <c r="A4" s="5" t="s">
        <v>87</v>
      </c>
      <c r="B4" s="14">
        <v>49</v>
      </c>
      <c r="C4" s="15">
        <v>57</v>
      </c>
      <c r="D4" s="15">
        <v>53</v>
      </c>
      <c r="E4" s="15">
        <v>63</v>
      </c>
      <c r="F4" s="15">
        <v>61</v>
      </c>
      <c r="G4" s="15">
        <v>64</v>
      </c>
      <c r="H4" s="15">
        <v>61</v>
      </c>
      <c r="I4" s="15">
        <v>61</v>
      </c>
      <c r="J4" s="15">
        <v>63</v>
      </c>
      <c r="K4" s="15">
        <v>68</v>
      </c>
      <c r="L4" s="15">
        <v>68</v>
      </c>
      <c r="M4" s="15">
        <v>68</v>
      </c>
      <c r="N4" s="15">
        <v>69</v>
      </c>
      <c r="O4" s="16">
        <v>68</v>
      </c>
    </row>
    <row r="5" spans="1:15" ht="15">
      <c r="A5" s="5" t="s">
        <v>88</v>
      </c>
      <c r="B5" s="17">
        <v>2.8</v>
      </c>
      <c r="C5" s="18">
        <v>0.4</v>
      </c>
      <c r="D5" s="18">
        <v>5</v>
      </c>
      <c r="E5" s="18">
        <v>2.5</v>
      </c>
      <c r="F5" s="18">
        <v>1.1</v>
      </c>
      <c r="G5" s="18">
        <v>1.1</v>
      </c>
      <c r="H5" s="18">
        <v>1.7</v>
      </c>
      <c r="I5" s="18">
        <v>25</v>
      </c>
      <c r="J5" s="18">
        <v>3.3</v>
      </c>
      <c r="K5" s="15">
        <v>0</v>
      </c>
      <c r="L5" s="15">
        <v>0</v>
      </c>
      <c r="M5" s="15">
        <v>0</v>
      </c>
      <c r="N5" s="15">
        <v>0</v>
      </c>
      <c r="O5" s="16">
        <v>1</v>
      </c>
    </row>
    <row r="6" spans="1:15" ht="15">
      <c r="A6" s="5" t="s">
        <v>89</v>
      </c>
      <c r="B6" s="17">
        <v>6.5</v>
      </c>
      <c r="C6" s="18">
        <v>3.8</v>
      </c>
      <c r="D6" s="18">
        <v>9.9</v>
      </c>
      <c r="E6" s="18">
        <v>7.8</v>
      </c>
      <c r="F6" s="18">
        <v>4.6</v>
      </c>
      <c r="G6" s="18">
        <v>4</v>
      </c>
      <c r="H6" s="18">
        <v>9.9</v>
      </c>
      <c r="I6" s="18">
        <v>65</v>
      </c>
      <c r="J6" s="18">
        <v>6.2</v>
      </c>
      <c r="K6" s="15">
        <v>1</v>
      </c>
      <c r="L6" s="15">
        <v>1</v>
      </c>
      <c r="M6" s="15">
        <v>1</v>
      </c>
      <c r="N6" s="15">
        <v>1</v>
      </c>
      <c r="O6" s="16">
        <v>3</v>
      </c>
    </row>
    <row r="7" spans="1:15" ht="15">
      <c r="A7" s="5" t="s">
        <v>90</v>
      </c>
      <c r="B7" s="19">
        <v>4.0081632653061225</v>
      </c>
      <c r="C7" s="20">
        <v>1.9438596491228068</v>
      </c>
      <c r="D7" s="20">
        <v>8.062264150943397</v>
      </c>
      <c r="E7" s="20">
        <v>5.168253968253967</v>
      </c>
      <c r="F7" s="20">
        <v>2.855737704918033</v>
      </c>
      <c r="G7" s="20">
        <v>2.6109375000000004</v>
      </c>
      <c r="H7" s="20">
        <v>6.8229508196721325</v>
      </c>
      <c r="I7" s="20">
        <v>46.03278688524589</v>
      </c>
      <c r="J7" s="20">
        <v>4.7587301587301605</v>
      </c>
      <c r="K7" s="21">
        <v>0.36764705882352955</v>
      </c>
      <c r="L7" s="21">
        <v>0.6470588235294118</v>
      </c>
      <c r="M7" s="21">
        <v>0.4558823529411766</v>
      </c>
      <c r="N7" s="21">
        <v>0.4782608695652175</v>
      </c>
      <c r="O7" s="22">
        <v>2.0294117647058822</v>
      </c>
    </row>
    <row r="8" spans="1:15" ht="15">
      <c r="A8" s="5" t="s">
        <v>91</v>
      </c>
      <c r="B8" s="19">
        <v>3.8</v>
      </c>
      <c r="C8" s="20">
        <v>1.9</v>
      </c>
      <c r="D8" s="20">
        <v>8.2</v>
      </c>
      <c r="E8" s="20">
        <v>5</v>
      </c>
      <c r="F8" s="20">
        <v>3</v>
      </c>
      <c r="G8" s="20">
        <v>2.6</v>
      </c>
      <c r="H8" s="20">
        <v>6.8</v>
      </c>
      <c r="I8" s="20">
        <v>47</v>
      </c>
      <c r="J8" s="20">
        <v>4.9</v>
      </c>
      <c r="K8" s="21">
        <v>0</v>
      </c>
      <c r="L8" s="21">
        <v>1</v>
      </c>
      <c r="M8" s="21">
        <v>0</v>
      </c>
      <c r="N8" s="21">
        <v>0</v>
      </c>
      <c r="O8" s="22">
        <v>2</v>
      </c>
    </row>
    <row r="9" spans="1:15" ht="15">
      <c r="A9" s="5" t="s">
        <v>92</v>
      </c>
      <c r="B9" s="23">
        <v>0.9318075477921657</v>
      </c>
      <c r="C9" s="24">
        <v>0.8750545990842206</v>
      </c>
      <c r="D9" s="24">
        <v>1.407155671107</v>
      </c>
      <c r="E9" s="24">
        <v>1.171410150592617</v>
      </c>
      <c r="F9" s="24">
        <v>0.7759992676465475</v>
      </c>
      <c r="G9" s="24">
        <v>0.7173843997356836</v>
      </c>
      <c r="H9" s="24">
        <v>1.680911800444722</v>
      </c>
      <c r="I9" s="24">
        <v>9.355866632074148</v>
      </c>
      <c r="J9" s="24">
        <v>0.8319496961830125</v>
      </c>
      <c r="K9" s="20">
        <v>0.48574951362942226</v>
      </c>
      <c r="L9" s="20">
        <v>0.48143770640121647</v>
      </c>
      <c r="M9" s="20">
        <v>0.5017528537548117</v>
      </c>
      <c r="N9" s="20">
        <v>0.5031867754087855</v>
      </c>
      <c r="O9" s="25">
        <v>0.82806352476942</v>
      </c>
    </row>
    <row r="10" spans="1:15" ht="15">
      <c r="A10" s="5" t="s">
        <v>93</v>
      </c>
      <c r="B10" s="19">
        <v>0.67628415715179</v>
      </c>
      <c r="C10" s="20">
        <v>0.45672016026590323</v>
      </c>
      <c r="D10" s="20">
        <v>-0.49732426299556726</v>
      </c>
      <c r="E10" s="20">
        <v>-0.09964651928172842</v>
      </c>
      <c r="F10" s="20">
        <v>-0.2741374687384978</v>
      </c>
      <c r="G10" s="20">
        <v>0.06652891140386653</v>
      </c>
      <c r="H10" s="20">
        <v>-0.4576804330802743</v>
      </c>
      <c r="I10" s="20">
        <v>-0.14919580997928847</v>
      </c>
      <c r="J10" s="20">
        <v>-0.13852678236435892</v>
      </c>
      <c r="K10" s="20">
        <v>0.5614566048445622</v>
      </c>
      <c r="L10" s="20">
        <v>-0.6294278553615534</v>
      </c>
      <c r="M10" s="20">
        <v>0.18118300718926228</v>
      </c>
      <c r="N10" s="20">
        <v>0.08898508782670068</v>
      </c>
      <c r="O10" s="25">
        <v>-0.05566571759447787</v>
      </c>
    </row>
    <row r="11" spans="1:15" ht="15">
      <c r="A11" s="5" t="s">
        <v>94</v>
      </c>
      <c r="B11" s="19">
        <v>0.33982762550634865</v>
      </c>
      <c r="C11" s="20">
        <v>0.3163268814450724</v>
      </c>
      <c r="D11" s="20">
        <v>0.32744566884323795</v>
      </c>
      <c r="E11" s="20">
        <v>0.30158856607847345</v>
      </c>
      <c r="F11" s="20">
        <v>0.3062699095859227</v>
      </c>
      <c r="G11" s="20">
        <v>0.29932704789975967</v>
      </c>
      <c r="H11" s="20">
        <v>0.3062699095859227</v>
      </c>
      <c r="I11" s="20">
        <v>0.3062699095859227</v>
      </c>
      <c r="J11" s="20">
        <v>0.30158856607847345</v>
      </c>
      <c r="K11" s="20">
        <v>0.2907647770605316</v>
      </c>
      <c r="L11" s="20">
        <v>0.2907647770605316</v>
      </c>
      <c r="M11" s="20">
        <v>0.2907647770605316</v>
      </c>
      <c r="N11" s="20">
        <v>0.28873667923565605</v>
      </c>
      <c r="O11" s="25">
        <v>0.2907647770605316</v>
      </c>
    </row>
    <row r="12" spans="1:15" ht="15">
      <c r="A12" s="5" t="s">
        <v>95</v>
      </c>
      <c r="B12" s="19">
        <v>-0.22874893340680785</v>
      </c>
      <c r="C12" s="20">
        <v>-0.2584847349431744</v>
      </c>
      <c r="D12" s="20">
        <v>-0.8916291960407587</v>
      </c>
      <c r="E12" s="20">
        <v>-0.19340822211235095</v>
      </c>
      <c r="F12" s="20">
        <v>-0.2075325468123606</v>
      </c>
      <c r="G12" s="20">
        <v>-0.2953116244831737</v>
      </c>
      <c r="H12" s="20">
        <v>0.08733029771648872</v>
      </c>
      <c r="I12" s="20">
        <v>-0.6085299424928378</v>
      </c>
      <c r="J12" s="20">
        <v>-0.9165864471351176</v>
      </c>
      <c r="K12" s="20">
        <v>-1.7367480891201816</v>
      </c>
      <c r="L12" s="20">
        <v>-1.6533481669845302</v>
      </c>
      <c r="M12" s="20">
        <v>-2.0277159631998347</v>
      </c>
      <c r="N12" s="20">
        <v>-2.0524512424105366</v>
      </c>
      <c r="O12" s="25">
        <v>-1.5419569952328602</v>
      </c>
    </row>
    <row r="13" spans="1:15" ht="15.75" thickBot="1">
      <c r="A13" s="6" t="s">
        <v>96</v>
      </c>
      <c r="B13" s="26">
        <v>0.6680646648017314</v>
      </c>
      <c r="C13" s="27">
        <v>0.6231339036228482</v>
      </c>
      <c r="D13" s="27">
        <v>0.6444196857500615</v>
      </c>
      <c r="E13" s="27">
        <v>0.5948406208809398</v>
      </c>
      <c r="F13" s="27">
        <v>0.6038371537256895</v>
      </c>
      <c r="G13" s="27">
        <v>0.5904912252273711</v>
      </c>
      <c r="H13" s="27">
        <v>0.6038371537256895</v>
      </c>
      <c r="I13" s="27">
        <v>0.6038371537256895</v>
      </c>
      <c r="J13" s="27">
        <v>0.5948406208809398</v>
      </c>
      <c r="K13" s="27">
        <v>0.5740049391533053</v>
      </c>
      <c r="L13" s="27">
        <v>0.5740049391533053</v>
      </c>
      <c r="M13" s="27">
        <v>0.5740049391533053</v>
      </c>
      <c r="N13" s="27">
        <v>0.5700954852674202</v>
      </c>
      <c r="O13" s="28">
        <v>0.5740049391533053</v>
      </c>
    </row>
    <row r="15" spans="1:15" ht="15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5.75" thickBot="1">
      <c r="A16" s="253" t="s">
        <v>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1:15" ht="15.75" thickBot="1">
      <c r="A17" s="7" t="s">
        <v>1</v>
      </c>
      <c r="B17" s="8" t="s">
        <v>2</v>
      </c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9</v>
      </c>
      <c r="J17" s="9" t="s">
        <v>10</v>
      </c>
      <c r="K17" s="9" t="s">
        <v>11</v>
      </c>
      <c r="L17" s="9" t="s">
        <v>12</v>
      </c>
      <c r="M17" s="9" t="s">
        <v>13</v>
      </c>
      <c r="N17" s="9" t="s">
        <v>14</v>
      </c>
      <c r="O17" s="10" t="s">
        <v>15</v>
      </c>
    </row>
    <row r="18" spans="1:15" ht="15">
      <c r="A18" s="11" t="s">
        <v>87</v>
      </c>
      <c r="B18" s="29">
        <v>26</v>
      </c>
      <c r="C18" s="30">
        <v>26</v>
      </c>
      <c r="D18" s="30">
        <v>26</v>
      </c>
      <c r="E18" s="30">
        <v>26</v>
      </c>
      <c r="F18" s="30">
        <v>26</v>
      </c>
      <c r="G18" s="30">
        <v>26</v>
      </c>
      <c r="H18" s="30">
        <v>26</v>
      </c>
      <c r="I18" s="30">
        <v>26</v>
      </c>
      <c r="J18" s="30">
        <v>26</v>
      </c>
      <c r="K18" s="30">
        <v>26</v>
      </c>
      <c r="L18" s="30">
        <v>26</v>
      </c>
      <c r="M18" s="30">
        <v>26</v>
      </c>
      <c r="N18" s="30">
        <v>26</v>
      </c>
      <c r="O18" s="31">
        <v>26</v>
      </c>
    </row>
    <row r="19" spans="1:15" ht="15">
      <c r="A19" s="12" t="s">
        <v>88</v>
      </c>
      <c r="B19" s="32">
        <v>2.8</v>
      </c>
      <c r="C19" s="33">
        <v>0.5</v>
      </c>
      <c r="D19" s="33">
        <v>6</v>
      </c>
      <c r="E19" s="33">
        <v>3.1</v>
      </c>
      <c r="F19" s="33">
        <v>2.1</v>
      </c>
      <c r="G19" s="33">
        <v>1.4</v>
      </c>
      <c r="H19" s="33">
        <v>4.4</v>
      </c>
      <c r="I19" s="33">
        <v>31</v>
      </c>
      <c r="J19" s="33">
        <v>3.3</v>
      </c>
      <c r="K19" s="34">
        <v>0</v>
      </c>
      <c r="L19" s="34">
        <v>0</v>
      </c>
      <c r="M19" s="34">
        <v>0</v>
      </c>
      <c r="N19" s="34">
        <v>0</v>
      </c>
      <c r="O19" s="35">
        <v>1</v>
      </c>
    </row>
    <row r="20" spans="1:15" ht="15">
      <c r="A20" s="12" t="s">
        <v>89</v>
      </c>
      <c r="B20" s="32">
        <v>6.1</v>
      </c>
      <c r="C20" s="33">
        <v>3.8</v>
      </c>
      <c r="D20" s="33">
        <v>9.9</v>
      </c>
      <c r="E20" s="33">
        <v>7.1</v>
      </c>
      <c r="F20" s="33">
        <v>4</v>
      </c>
      <c r="G20" s="33">
        <v>3.9</v>
      </c>
      <c r="H20" s="33">
        <v>9.2</v>
      </c>
      <c r="I20" s="33">
        <v>60</v>
      </c>
      <c r="J20" s="33">
        <v>6.1</v>
      </c>
      <c r="K20" s="34">
        <v>1</v>
      </c>
      <c r="L20" s="34">
        <v>1</v>
      </c>
      <c r="M20" s="34">
        <v>1</v>
      </c>
      <c r="N20" s="34">
        <v>1</v>
      </c>
      <c r="O20" s="35">
        <v>3</v>
      </c>
    </row>
    <row r="21" spans="1:15" ht="15">
      <c r="A21" s="12" t="s">
        <v>90</v>
      </c>
      <c r="B21" s="36">
        <v>4.01923076923077</v>
      </c>
      <c r="C21" s="37">
        <v>1.9500000000000002</v>
      </c>
      <c r="D21" s="37">
        <v>8.353846153846156</v>
      </c>
      <c r="E21" s="37">
        <v>5.26923076923077</v>
      </c>
      <c r="F21" s="37">
        <v>2.980769230769231</v>
      </c>
      <c r="G21" s="37">
        <v>2.5999999999999996</v>
      </c>
      <c r="H21" s="37">
        <v>6.753846153846153</v>
      </c>
      <c r="I21" s="37">
        <v>48.307692307692314</v>
      </c>
      <c r="J21" s="37">
        <v>4.8961538461538465</v>
      </c>
      <c r="K21" s="38">
        <v>0.1923076923076923</v>
      </c>
      <c r="L21" s="38">
        <v>0.8076923076923074</v>
      </c>
      <c r="M21" s="38">
        <v>0.30769230769230776</v>
      </c>
      <c r="N21" s="38">
        <v>0.5384615384615385</v>
      </c>
      <c r="O21" s="39">
        <v>2.3461538461538454</v>
      </c>
    </row>
    <row r="22" spans="1:15" ht="15">
      <c r="A22" s="12" t="s">
        <v>91</v>
      </c>
      <c r="B22" s="36">
        <v>4.05</v>
      </c>
      <c r="C22" s="37">
        <v>1.95</v>
      </c>
      <c r="D22" s="37">
        <v>8.649999999999999</v>
      </c>
      <c r="E22" s="37">
        <v>5.35</v>
      </c>
      <c r="F22" s="37">
        <v>3.1</v>
      </c>
      <c r="G22" s="37">
        <v>2.6500000000000004</v>
      </c>
      <c r="H22" s="37">
        <v>6.949999999999999</v>
      </c>
      <c r="I22" s="37">
        <v>49</v>
      </c>
      <c r="J22" s="37">
        <v>5.1</v>
      </c>
      <c r="K22" s="38">
        <v>0</v>
      </c>
      <c r="L22" s="38">
        <v>1</v>
      </c>
      <c r="M22" s="38">
        <v>0</v>
      </c>
      <c r="N22" s="38">
        <v>1</v>
      </c>
      <c r="O22" s="39">
        <v>3</v>
      </c>
    </row>
    <row r="23" spans="1:15" ht="15">
      <c r="A23" s="12" t="s">
        <v>92</v>
      </c>
      <c r="B23" s="40">
        <v>0.9583399107912519</v>
      </c>
      <c r="C23" s="41">
        <v>0.8860022573334675</v>
      </c>
      <c r="D23" s="41">
        <v>1.1696942401262882</v>
      </c>
      <c r="E23" s="41">
        <v>1.1030028942008199</v>
      </c>
      <c r="F23" s="41">
        <v>0.48745808498309323</v>
      </c>
      <c r="G23" s="41">
        <v>0.7440430095095311</v>
      </c>
      <c r="H23" s="41">
        <v>1.3848410072584563</v>
      </c>
      <c r="I23" s="41">
        <v>8.048697935786784</v>
      </c>
      <c r="J23" s="41">
        <v>0.802237256293059</v>
      </c>
      <c r="K23" s="37">
        <v>0.40191847623425014</v>
      </c>
      <c r="L23" s="37">
        <v>0.4019184762342502</v>
      </c>
      <c r="M23" s="37">
        <v>0.4706787243316417</v>
      </c>
      <c r="N23" s="37">
        <v>0.508391127441794</v>
      </c>
      <c r="O23" s="42">
        <v>0.8458041235325205</v>
      </c>
    </row>
    <row r="24" spans="1:15" ht="15">
      <c r="A24" s="12" t="s">
        <v>93</v>
      </c>
      <c r="B24" s="36">
        <v>0.37635192021837116</v>
      </c>
      <c r="C24" s="37">
        <v>0.338685856201017</v>
      </c>
      <c r="D24" s="37">
        <v>-0.5207345565211202</v>
      </c>
      <c r="E24" s="37">
        <v>-0.03434776606759676</v>
      </c>
      <c r="F24" s="37">
        <v>-0.2933472661671028</v>
      </c>
      <c r="G24" s="37">
        <v>0.12939964558980266</v>
      </c>
      <c r="H24" s="37">
        <v>-0.27687104611696206</v>
      </c>
      <c r="I24" s="37">
        <v>-0.3934118233559948</v>
      </c>
      <c r="J24" s="37">
        <v>-0.24585822937090007</v>
      </c>
      <c r="K24" s="37">
        <v>1.6587111717603986</v>
      </c>
      <c r="L24" s="37">
        <v>-1.6587111717603973</v>
      </c>
      <c r="M24" s="37">
        <v>0.8852464433320804</v>
      </c>
      <c r="N24" s="37">
        <v>-0.16391579009780075</v>
      </c>
      <c r="O24" s="42">
        <v>-0.762778606030022</v>
      </c>
    </row>
    <row r="25" spans="1:15" ht="24">
      <c r="A25" s="12" t="s">
        <v>94</v>
      </c>
      <c r="B25" s="36">
        <v>0.45556022799211165</v>
      </c>
      <c r="C25" s="37">
        <v>0.45556022799211165</v>
      </c>
      <c r="D25" s="37">
        <v>0.45556022799211165</v>
      </c>
      <c r="E25" s="37">
        <v>0.45556022799211165</v>
      </c>
      <c r="F25" s="37">
        <v>0.45556022799211165</v>
      </c>
      <c r="G25" s="37">
        <v>0.45556022799211165</v>
      </c>
      <c r="H25" s="37">
        <v>0.45556022799211165</v>
      </c>
      <c r="I25" s="37">
        <v>0.45556022799211165</v>
      </c>
      <c r="J25" s="37">
        <v>0.45556022799211165</v>
      </c>
      <c r="K25" s="37">
        <v>0.45556022799211165</v>
      </c>
      <c r="L25" s="37">
        <v>0.45556022799211165</v>
      </c>
      <c r="M25" s="37">
        <v>0.45556022799211165</v>
      </c>
      <c r="N25" s="37">
        <v>0.45556022799211165</v>
      </c>
      <c r="O25" s="42">
        <v>0.45556022799211165</v>
      </c>
    </row>
    <row r="26" spans="1:15" ht="15">
      <c r="A26" s="12" t="s">
        <v>95</v>
      </c>
      <c r="B26" s="36">
        <v>-0.7990075396783616</v>
      </c>
      <c r="C26" s="37">
        <v>-0.3114408733399544</v>
      </c>
      <c r="D26" s="37">
        <v>-0.8714453216053076</v>
      </c>
      <c r="E26" s="37">
        <v>-0.7289787415240969</v>
      </c>
      <c r="F26" s="37">
        <v>-0.4199442421089742</v>
      </c>
      <c r="G26" s="37">
        <v>-0.6818407050672106</v>
      </c>
      <c r="H26" s="37">
        <v>-0.9954357602179633</v>
      </c>
      <c r="I26" s="37">
        <v>-0.24248977129706042</v>
      </c>
      <c r="J26" s="37">
        <v>-0.9847271146337465</v>
      </c>
      <c r="K26" s="37">
        <v>0.8074534161490706</v>
      </c>
      <c r="L26" s="37">
        <v>0.8074534161490683</v>
      </c>
      <c r="M26" s="37">
        <v>-1.3247282608695659</v>
      </c>
      <c r="N26" s="37">
        <v>-2.1447981366459623</v>
      </c>
      <c r="O26" s="42">
        <v>-1.1586662444012124</v>
      </c>
    </row>
    <row r="27" spans="1:15" ht="15.75" thickBot="1">
      <c r="A27" s="13" t="s">
        <v>96</v>
      </c>
      <c r="B27" s="43">
        <v>0.88650853007385</v>
      </c>
      <c r="C27" s="44">
        <v>0.88650853007385</v>
      </c>
      <c r="D27" s="44">
        <v>0.88650853007385</v>
      </c>
      <c r="E27" s="44">
        <v>0.88650853007385</v>
      </c>
      <c r="F27" s="44">
        <v>0.88650853007385</v>
      </c>
      <c r="G27" s="44">
        <v>0.88650853007385</v>
      </c>
      <c r="H27" s="44">
        <v>0.88650853007385</v>
      </c>
      <c r="I27" s="44">
        <v>0.88650853007385</v>
      </c>
      <c r="J27" s="44">
        <v>0.88650853007385</v>
      </c>
      <c r="K27" s="44">
        <v>0.88650853007385</v>
      </c>
      <c r="L27" s="44">
        <v>0.88650853007385</v>
      </c>
      <c r="M27" s="44">
        <v>0.88650853007385</v>
      </c>
      <c r="N27" s="44">
        <v>0.88650853007385</v>
      </c>
      <c r="O27" s="45">
        <v>0.88650853007385</v>
      </c>
    </row>
  </sheetData>
  <sheetProtection/>
  <mergeCells count="3">
    <mergeCell ref="A2:O2"/>
    <mergeCell ref="A15:O15"/>
    <mergeCell ref="A16:O1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8.00390625" style="124" customWidth="1"/>
    <col min="2" max="2" width="4.28125" style="124" customWidth="1"/>
    <col min="3" max="16384" width="9.140625" style="124" customWidth="1"/>
  </cols>
  <sheetData>
    <row r="1" ht="23.25">
      <c r="A1" s="124" t="s">
        <v>132</v>
      </c>
    </row>
    <row r="2" spans="1:3" ht="23.25">
      <c r="A2" s="124" t="s">
        <v>130</v>
      </c>
      <c r="C2" s="126" t="s">
        <v>128</v>
      </c>
    </row>
    <row r="3" spans="1:3" ht="23.25">
      <c r="A3" s="124" t="s">
        <v>131</v>
      </c>
      <c r="C3" s="126" t="s">
        <v>129</v>
      </c>
    </row>
    <row r="5" spans="1:3" ht="23.25">
      <c r="A5" s="124" t="s">
        <v>133</v>
      </c>
      <c r="C5" s="126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0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4.140625" style="0" customWidth="1"/>
    <col min="3" max="3" width="28.140625" style="0" customWidth="1"/>
    <col min="4" max="4" width="16.28125" style="0" customWidth="1"/>
    <col min="7" max="7" width="4.57421875" style="76" bestFit="1" customWidth="1"/>
    <col min="8" max="9" width="9.140625" style="59" customWidth="1"/>
    <col min="10" max="10" width="20.140625" style="0" customWidth="1"/>
    <col min="14" max="14" width="11.421875" style="0" customWidth="1"/>
  </cols>
  <sheetData>
    <row r="1" spans="1:21" ht="23.25" customHeight="1" thickBot="1">
      <c r="A1" s="126" t="s">
        <v>135</v>
      </c>
      <c r="M1" s="283" t="s">
        <v>136</v>
      </c>
      <c r="N1" s="284"/>
      <c r="O1" s="284"/>
      <c r="P1" s="284"/>
      <c r="Q1" s="284"/>
      <c r="R1" s="284"/>
      <c r="S1" s="284"/>
      <c r="T1" s="284"/>
      <c r="U1" s="127"/>
    </row>
    <row r="2" spans="2:21" ht="15.75" customHeight="1" thickBot="1">
      <c r="B2" s="71"/>
      <c r="C2" s="72" t="s">
        <v>98</v>
      </c>
      <c r="D2" s="71"/>
      <c r="E2" s="71" t="s">
        <v>113</v>
      </c>
      <c r="F2" s="71"/>
      <c r="G2" s="73"/>
      <c r="H2" s="59" t="s">
        <v>114</v>
      </c>
      <c r="M2" s="128"/>
      <c r="N2" s="285" t="s">
        <v>99</v>
      </c>
      <c r="O2" s="288" t="s">
        <v>137</v>
      </c>
      <c r="P2" s="289"/>
      <c r="Q2" s="289"/>
      <c r="R2" s="289"/>
      <c r="S2" s="289"/>
      <c r="T2" s="290"/>
      <c r="U2" s="127"/>
    </row>
    <row r="3" spans="1:21" ht="15.75" thickBot="1">
      <c r="A3" s="46"/>
      <c r="B3" s="257" t="s">
        <v>99</v>
      </c>
      <c r="C3" s="258"/>
      <c r="D3" s="259"/>
      <c r="E3" s="47" t="s">
        <v>100</v>
      </c>
      <c r="F3" s="48" t="s">
        <v>101</v>
      </c>
      <c r="G3" s="73"/>
      <c r="H3" s="77" t="s">
        <v>100</v>
      </c>
      <c r="I3" s="78" t="s">
        <v>101</v>
      </c>
      <c r="J3" s="62" t="s">
        <v>112</v>
      </c>
      <c r="M3" s="129"/>
      <c r="N3" s="286"/>
      <c r="O3" s="291" t="s">
        <v>138</v>
      </c>
      <c r="P3" s="292"/>
      <c r="Q3" s="293" t="s">
        <v>139</v>
      </c>
      <c r="R3" s="292"/>
      <c r="S3" s="280" t="s">
        <v>86</v>
      </c>
      <c r="T3" s="281"/>
      <c r="U3" s="127"/>
    </row>
    <row r="4" spans="1:21" ht="15.75" thickBot="1">
      <c r="A4" s="260" t="s">
        <v>2</v>
      </c>
      <c r="B4" s="263" t="s">
        <v>102</v>
      </c>
      <c r="C4" s="266" t="s">
        <v>90</v>
      </c>
      <c r="D4" s="267"/>
      <c r="E4" s="49">
        <v>4.019230769230769</v>
      </c>
      <c r="F4" s="50">
        <v>0.18794591945305236</v>
      </c>
      <c r="G4" s="154" t="s">
        <v>110</v>
      </c>
      <c r="H4" s="155">
        <v>3.9956521739130433</v>
      </c>
      <c r="I4" s="155">
        <v>0.19228995119561723</v>
      </c>
      <c r="J4" s="156">
        <f>E4-H4</f>
        <v>0.02357859531772588</v>
      </c>
      <c r="M4" s="130"/>
      <c r="N4" s="287"/>
      <c r="O4" s="131" t="s">
        <v>87</v>
      </c>
      <c r="P4" s="132" t="s">
        <v>140</v>
      </c>
      <c r="Q4" s="132" t="s">
        <v>87</v>
      </c>
      <c r="R4" s="132" t="s">
        <v>140</v>
      </c>
      <c r="S4" s="132" t="s">
        <v>87</v>
      </c>
      <c r="T4" s="133" t="s">
        <v>140</v>
      </c>
      <c r="U4" s="127"/>
    </row>
    <row r="5" spans="1:21" ht="15">
      <c r="A5" s="261"/>
      <c r="B5" s="264"/>
      <c r="C5" s="270" t="s">
        <v>103</v>
      </c>
      <c r="D5" s="51" t="s">
        <v>104</v>
      </c>
      <c r="E5" s="52">
        <v>3.632148902284571</v>
      </c>
      <c r="F5" s="53"/>
      <c r="G5" s="154" t="s">
        <v>111</v>
      </c>
      <c r="H5" s="155">
        <v>3.596867222899896</v>
      </c>
      <c r="I5" s="155" t="s">
        <v>111</v>
      </c>
      <c r="J5" s="156">
        <f aca="true" t="shared" si="0" ref="J5:J68">E5-H5</f>
        <v>0.03528167938467508</v>
      </c>
      <c r="M5" s="282" t="s">
        <v>2</v>
      </c>
      <c r="N5" s="134" t="s">
        <v>102</v>
      </c>
      <c r="O5" s="135">
        <v>26</v>
      </c>
      <c r="P5" s="136">
        <v>1</v>
      </c>
      <c r="Q5" s="137">
        <v>0</v>
      </c>
      <c r="R5" s="136">
        <v>0</v>
      </c>
      <c r="S5" s="137">
        <v>26</v>
      </c>
      <c r="T5" s="138">
        <v>1</v>
      </c>
      <c r="U5" s="127"/>
    </row>
    <row r="6" spans="1:21" ht="15">
      <c r="A6" s="261"/>
      <c r="B6" s="264"/>
      <c r="C6" s="264"/>
      <c r="D6" s="51" t="s">
        <v>105</v>
      </c>
      <c r="E6" s="52">
        <v>4.406312636176967</v>
      </c>
      <c r="F6" s="53"/>
      <c r="G6" s="154" t="s">
        <v>111</v>
      </c>
      <c r="H6" s="155">
        <v>4.394437124926191</v>
      </c>
      <c r="I6" s="155" t="s">
        <v>111</v>
      </c>
      <c r="J6" s="156">
        <f t="shared" si="0"/>
        <v>0.011875511250775794</v>
      </c>
      <c r="M6" s="277"/>
      <c r="N6" s="139" t="s">
        <v>110</v>
      </c>
      <c r="O6" s="140">
        <v>23</v>
      </c>
      <c r="P6" s="141">
        <v>0.5227272727272727</v>
      </c>
      <c r="Q6" s="158">
        <v>21</v>
      </c>
      <c r="R6" s="141">
        <v>0.4772727272727273</v>
      </c>
      <c r="S6" s="142">
        <v>44</v>
      </c>
      <c r="T6" s="143">
        <v>1</v>
      </c>
      <c r="U6" s="127"/>
    </row>
    <row r="7" spans="1:21" ht="15">
      <c r="A7" s="261"/>
      <c r="B7" s="264"/>
      <c r="C7" s="255" t="s">
        <v>106</v>
      </c>
      <c r="D7" s="256"/>
      <c r="E7" s="52">
        <v>3.977777777777778</v>
      </c>
      <c r="F7" s="53"/>
      <c r="G7" s="154" t="s">
        <v>111</v>
      </c>
      <c r="H7" s="155">
        <v>3.9205314009661834</v>
      </c>
      <c r="I7" s="155" t="s">
        <v>111</v>
      </c>
      <c r="J7" s="156">
        <f t="shared" si="0"/>
        <v>0.0572463768115945</v>
      </c>
      <c r="M7" s="276" t="s">
        <v>3</v>
      </c>
      <c r="N7" s="144" t="s">
        <v>102</v>
      </c>
      <c r="O7" s="145">
        <v>26</v>
      </c>
      <c r="P7" s="146">
        <v>1</v>
      </c>
      <c r="Q7" s="147">
        <v>0</v>
      </c>
      <c r="R7" s="146">
        <v>0</v>
      </c>
      <c r="S7" s="147">
        <v>26</v>
      </c>
      <c r="T7" s="148">
        <v>1</v>
      </c>
      <c r="U7" s="127"/>
    </row>
    <row r="8" spans="1:21" ht="15">
      <c r="A8" s="261"/>
      <c r="B8" s="264"/>
      <c r="C8" s="255" t="s">
        <v>91</v>
      </c>
      <c r="D8" s="256"/>
      <c r="E8" s="52">
        <v>4.05</v>
      </c>
      <c r="F8" s="53"/>
      <c r="G8" s="154" t="s">
        <v>111</v>
      </c>
      <c r="H8" s="155">
        <v>3.7</v>
      </c>
      <c r="I8" s="155" t="s">
        <v>111</v>
      </c>
      <c r="J8" s="156">
        <f t="shared" si="0"/>
        <v>0.34999999999999964</v>
      </c>
      <c r="M8" s="277"/>
      <c r="N8" s="139" t="s">
        <v>110</v>
      </c>
      <c r="O8" s="140">
        <v>31</v>
      </c>
      <c r="P8" s="141">
        <v>0.7045454545454546</v>
      </c>
      <c r="Q8" s="159">
        <v>13</v>
      </c>
      <c r="R8" s="141">
        <v>0.29545454545454547</v>
      </c>
      <c r="S8" s="142">
        <v>44</v>
      </c>
      <c r="T8" s="143">
        <v>1</v>
      </c>
      <c r="U8" s="127"/>
    </row>
    <row r="9" spans="1:21" ht="15">
      <c r="A9" s="261"/>
      <c r="B9" s="264"/>
      <c r="C9" s="255" t="s">
        <v>107</v>
      </c>
      <c r="D9" s="256"/>
      <c r="E9" s="52">
        <v>0.9184153846153845</v>
      </c>
      <c r="F9" s="53"/>
      <c r="G9" s="154" t="s">
        <v>111</v>
      </c>
      <c r="H9" s="155">
        <v>0.8504347826086956</v>
      </c>
      <c r="I9" s="155" t="s">
        <v>111</v>
      </c>
      <c r="J9" s="156"/>
      <c r="M9" s="276" t="s">
        <v>4</v>
      </c>
      <c r="N9" s="144" t="s">
        <v>102</v>
      </c>
      <c r="O9" s="145">
        <v>26</v>
      </c>
      <c r="P9" s="146">
        <v>1</v>
      </c>
      <c r="Q9" s="147">
        <v>0</v>
      </c>
      <c r="R9" s="146">
        <v>0</v>
      </c>
      <c r="S9" s="147">
        <v>26</v>
      </c>
      <c r="T9" s="148">
        <v>1</v>
      </c>
      <c r="U9" s="127"/>
    </row>
    <row r="10" spans="1:21" ht="15">
      <c r="A10" s="261"/>
      <c r="B10" s="264"/>
      <c r="C10" s="255" t="s">
        <v>92</v>
      </c>
      <c r="D10" s="256"/>
      <c r="E10" s="54">
        <v>0.9583399107912518</v>
      </c>
      <c r="F10" s="53"/>
      <c r="G10" s="154" t="s">
        <v>111</v>
      </c>
      <c r="H10" s="155">
        <v>0.9221902095602055</v>
      </c>
      <c r="I10" s="155" t="s">
        <v>111</v>
      </c>
      <c r="J10" s="156">
        <f t="shared" si="0"/>
        <v>0.03614970123104633</v>
      </c>
      <c r="M10" s="277"/>
      <c r="N10" s="139" t="s">
        <v>110</v>
      </c>
      <c r="O10" s="140">
        <v>27</v>
      </c>
      <c r="P10" s="141">
        <v>0.6136363636363636</v>
      </c>
      <c r="Q10" s="158">
        <v>17</v>
      </c>
      <c r="R10" s="141">
        <v>0.38636363636363635</v>
      </c>
      <c r="S10" s="142">
        <v>44</v>
      </c>
      <c r="T10" s="143">
        <v>1</v>
      </c>
      <c r="U10" s="127"/>
    </row>
    <row r="11" spans="1:21" ht="15">
      <c r="A11" s="261"/>
      <c r="B11" s="264"/>
      <c r="C11" s="255" t="s">
        <v>88</v>
      </c>
      <c r="D11" s="256"/>
      <c r="E11" s="55">
        <v>2.8</v>
      </c>
      <c r="F11" s="53"/>
      <c r="G11" s="154" t="s">
        <v>111</v>
      </c>
      <c r="H11" s="155">
        <v>3</v>
      </c>
      <c r="I11" s="155" t="s">
        <v>111</v>
      </c>
      <c r="J11" s="156">
        <f t="shared" si="0"/>
        <v>-0.20000000000000018</v>
      </c>
      <c r="M11" s="276" t="s">
        <v>5</v>
      </c>
      <c r="N11" s="144" t="s">
        <v>102</v>
      </c>
      <c r="O11" s="145">
        <v>26</v>
      </c>
      <c r="P11" s="146">
        <v>1</v>
      </c>
      <c r="Q11" s="147">
        <v>0</v>
      </c>
      <c r="R11" s="146">
        <v>0</v>
      </c>
      <c r="S11" s="147">
        <v>26</v>
      </c>
      <c r="T11" s="148">
        <v>1</v>
      </c>
      <c r="U11" s="127"/>
    </row>
    <row r="12" spans="1:21" ht="15">
      <c r="A12" s="261"/>
      <c r="B12" s="264"/>
      <c r="C12" s="255" t="s">
        <v>89</v>
      </c>
      <c r="D12" s="256"/>
      <c r="E12" s="55">
        <v>6.1</v>
      </c>
      <c r="F12" s="53"/>
      <c r="G12" s="154" t="s">
        <v>111</v>
      </c>
      <c r="H12" s="155">
        <v>6.5</v>
      </c>
      <c r="I12" s="155" t="s">
        <v>111</v>
      </c>
      <c r="J12" s="156">
        <f t="shared" si="0"/>
        <v>-0.40000000000000036</v>
      </c>
      <c r="M12" s="277"/>
      <c r="N12" s="139" t="s">
        <v>110</v>
      </c>
      <c r="O12" s="140">
        <v>37</v>
      </c>
      <c r="P12" s="141">
        <v>0.8409090909090909</v>
      </c>
      <c r="Q12" s="142">
        <v>7</v>
      </c>
      <c r="R12" s="141">
        <v>0.1590909090909091</v>
      </c>
      <c r="S12" s="142">
        <v>44</v>
      </c>
      <c r="T12" s="143">
        <v>1</v>
      </c>
      <c r="U12" s="127"/>
    </row>
    <row r="13" spans="1:21" ht="15">
      <c r="A13" s="261"/>
      <c r="B13" s="264"/>
      <c r="C13" s="255" t="s">
        <v>108</v>
      </c>
      <c r="D13" s="256"/>
      <c r="E13" s="55">
        <v>3.3</v>
      </c>
      <c r="F13" s="53"/>
      <c r="G13" s="154" t="s">
        <v>111</v>
      </c>
      <c r="H13" s="155">
        <v>3.5</v>
      </c>
      <c r="I13" s="155" t="s">
        <v>111</v>
      </c>
      <c r="J13" s="156">
        <f t="shared" si="0"/>
        <v>-0.20000000000000018</v>
      </c>
      <c r="M13" s="276" t="s">
        <v>6</v>
      </c>
      <c r="N13" s="144" t="s">
        <v>102</v>
      </c>
      <c r="O13" s="145">
        <v>26</v>
      </c>
      <c r="P13" s="146">
        <v>1</v>
      </c>
      <c r="Q13" s="147">
        <v>0</v>
      </c>
      <c r="R13" s="146">
        <v>0</v>
      </c>
      <c r="S13" s="147">
        <v>26</v>
      </c>
      <c r="T13" s="148">
        <v>1</v>
      </c>
      <c r="U13" s="127"/>
    </row>
    <row r="14" spans="1:21" ht="15">
      <c r="A14" s="261"/>
      <c r="B14" s="264"/>
      <c r="C14" s="255" t="s">
        <v>109</v>
      </c>
      <c r="D14" s="256"/>
      <c r="E14" s="55">
        <v>1.7249999999999996</v>
      </c>
      <c r="F14" s="53"/>
      <c r="G14" s="154" t="s">
        <v>111</v>
      </c>
      <c r="H14" s="155">
        <v>1.5</v>
      </c>
      <c r="I14" s="155" t="s">
        <v>111</v>
      </c>
      <c r="J14" s="156">
        <f t="shared" si="0"/>
        <v>0.22499999999999964</v>
      </c>
      <c r="M14" s="277"/>
      <c r="N14" s="139" t="s">
        <v>110</v>
      </c>
      <c r="O14" s="140">
        <v>35</v>
      </c>
      <c r="P14" s="141">
        <v>0.7954545454545454</v>
      </c>
      <c r="Q14" s="142">
        <v>9</v>
      </c>
      <c r="R14" s="141">
        <v>0.20454545454545453</v>
      </c>
      <c r="S14" s="142">
        <v>44</v>
      </c>
      <c r="T14" s="143">
        <v>1</v>
      </c>
      <c r="U14" s="127"/>
    </row>
    <row r="15" spans="1:21" ht="15">
      <c r="A15" s="261"/>
      <c r="B15" s="264"/>
      <c r="C15" s="255" t="s">
        <v>93</v>
      </c>
      <c r="D15" s="256"/>
      <c r="E15" s="52">
        <v>0.37635192021837066</v>
      </c>
      <c r="F15" s="56">
        <v>0.45556022799211165</v>
      </c>
      <c r="G15" s="154" t="s">
        <v>111</v>
      </c>
      <c r="H15" s="155">
        <v>1.1100451272493628</v>
      </c>
      <c r="I15" s="155">
        <v>0.48133666148028004</v>
      </c>
      <c r="J15" s="156">
        <f t="shared" si="0"/>
        <v>-0.7336932070309921</v>
      </c>
      <c r="M15" s="276" t="s">
        <v>7</v>
      </c>
      <c r="N15" s="144" t="s">
        <v>102</v>
      </c>
      <c r="O15" s="145">
        <v>26</v>
      </c>
      <c r="P15" s="146">
        <v>1</v>
      </c>
      <c r="Q15" s="147">
        <v>0</v>
      </c>
      <c r="R15" s="146">
        <v>0</v>
      </c>
      <c r="S15" s="147">
        <v>26</v>
      </c>
      <c r="T15" s="148">
        <v>1</v>
      </c>
      <c r="U15" s="127"/>
    </row>
    <row r="16" spans="1:21" s="157" customFormat="1" ht="15.75" thickBot="1">
      <c r="A16" s="262"/>
      <c r="B16" s="265"/>
      <c r="C16" s="268" t="s">
        <v>95</v>
      </c>
      <c r="D16" s="269"/>
      <c r="E16" s="64">
        <v>-0.7990075396783622</v>
      </c>
      <c r="F16" s="65">
        <v>0.88650853007385</v>
      </c>
      <c r="G16" s="75" t="s">
        <v>111</v>
      </c>
      <c r="H16" s="66">
        <v>0.8557752671757722</v>
      </c>
      <c r="I16" s="66">
        <v>0.9347637987735967</v>
      </c>
      <c r="J16" s="67">
        <f t="shared" si="0"/>
        <v>-1.6547828068541346</v>
      </c>
      <c r="M16" s="277"/>
      <c r="N16" s="139" t="s">
        <v>110</v>
      </c>
      <c r="O16" s="140">
        <v>38</v>
      </c>
      <c r="P16" s="141">
        <v>0.8636363636363636</v>
      </c>
      <c r="Q16" s="142">
        <v>6</v>
      </c>
      <c r="R16" s="141">
        <v>0.13636363636363635</v>
      </c>
      <c r="S16" s="142">
        <v>44</v>
      </c>
      <c r="T16" s="143">
        <v>1</v>
      </c>
      <c r="U16" s="127"/>
    </row>
    <row r="17" spans="1:21" ht="15.75" thickTop="1">
      <c r="A17" s="271" t="s">
        <v>3</v>
      </c>
      <c r="B17" s="272" t="s">
        <v>102</v>
      </c>
      <c r="C17" s="255" t="s">
        <v>90</v>
      </c>
      <c r="D17" s="256"/>
      <c r="E17" s="52">
        <v>1.95</v>
      </c>
      <c r="F17" s="63">
        <v>0.1737593384319464</v>
      </c>
      <c r="G17" s="74" t="s">
        <v>110</v>
      </c>
      <c r="H17" s="60">
        <v>1.9387096774193548</v>
      </c>
      <c r="I17" s="60">
        <v>0.15812594812362873</v>
      </c>
      <c r="J17" s="61">
        <f>E17-H17</f>
        <v>0.011290322580645107</v>
      </c>
      <c r="M17" s="276" t="s">
        <v>8</v>
      </c>
      <c r="N17" s="144" t="s">
        <v>102</v>
      </c>
      <c r="O17" s="145">
        <v>26</v>
      </c>
      <c r="P17" s="146">
        <v>1</v>
      </c>
      <c r="Q17" s="147">
        <v>0</v>
      </c>
      <c r="R17" s="146">
        <v>0</v>
      </c>
      <c r="S17" s="147">
        <v>26</v>
      </c>
      <c r="T17" s="148">
        <v>1</v>
      </c>
      <c r="U17" s="127"/>
    </row>
    <row r="18" spans="1:21" ht="15">
      <c r="A18" s="261"/>
      <c r="B18" s="264"/>
      <c r="C18" s="270" t="s">
        <v>103</v>
      </c>
      <c r="D18" s="51" t="s">
        <v>104</v>
      </c>
      <c r="E18" s="52">
        <v>1.5921359435985256</v>
      </c>
      <c r="F18" s="53"/>
      <c r="G18" s="74" t="s">
        <v>111</v>
      </c>
      <c r="H18" s="60">
        <v>1.6157734089399831</v>
      </c>
      <c r="I18" s="60" t="s">
        <v>111</v>
      </c>
      <c r="J18" s="61">
        <f t="shared" si="0"/>
        <v>-0.023637465341457498</v>
      </c>
      <c r="M18" s="277"/>
      <c r="N18" s="139" t="s">
        <v>110</v>
      </c>
      <c r="O18" s="140">
        <v>35</v>
      </c>
      <c r="P18" s="141">
        <v>0.7954545454545454</v>
      </c>
      <c r="Q18" s="142">
        <v>9</v>
      </c>
      <c r="R18" s="141">
        <v>0.20454545454545453</v>
      </c>
      <c r="S18" s="142">
        <v>44</v>
      </c>
      <c r="T18" s="143">
        <v>1</v>
      </c>
      <c r="U18" s="127"/>
    </row>
    <row r="19" spans="1:21" ht="15">
      <c r="A19" s="261"/>
      <c r="B19" s="264"/>
      <c r="C19" s="264"/>
      <c r="D19" s="51" t="s">
        <v>105</v>
      </c>
      <c r="E19" s="52">
        <v>2.3078640564014745</v>
      </c>
      <c r="F19" s="53"/>
      <c r="G19" s="74" t="s">
        <v>111</v>
      </c>
      <c r="H19" s="60">
        <v>2.2616459458987266</v>
      </c>
      <c r="I19" s="60" t="s">
        <v>111</v>
      </c>
      <c r="J19" s="61">
        <f t="shared" si="0"/>
        <v>0.04621811050274793</v>
      </c>
      <c r="M19" s="276" t="s">
        <v>9</v>
      </c>
      <c r="N19" s="144" t="s">
        <v>102</v>
      </c>
      <c r="O19" s="145">
        <v>26</v>
      </c>
      <c r="P19" s="146">
        <v>1</v>
      </c>
      <c r="Q19" s="147">
        <v>0</v>
      </c>
      <c r="R19" s="146">
        <v>0</v>
      </c>
      <c r="S19" s="147">
        <v>26</v>
      </c>
      <c r="T19" s="148">
        <v>1</v>
      </c>
      <c r="U19" s="127"/>
    </row>
    <row r="20" spans="1:21" ht="15">
      <c r="A20" s="261"/>
      <c r="B20" s="264"/>
      <c r="C20" s="255" t="s">
        <v>106</v>
      </c>
      <c r="D20" s="256"/>
      <c r="E20" s="52">
        <v>1.929059829059829</v>
      </c>
      <c r="F20" s="53"/>
      <c r="G20" s="74" t="s">
        <v>111</v>
      </c>
      <c r="H20" s="60">
        <v>1.9168458781362008</v>
      </c>
      <c r="I20" s="60" t="s">
        <v>111</v>
      </c>
      <c r="J20" s="61">
        <f t="shared" si="0"/>
        <v>0.012213950923628314</v>
      </c>
      <c r="M20" s="277"/>
      <c r="N20" s="139" t="s">
        <v>110</v>
      </c>
      <c r="O20" s="140">
        <v>35</v>
      </c>
      <c r="P20" s="141">
        <v>0.7954545454545454</v>
      </c>
      <c r="Q20" s="142">
        <v>9</v>
      </c>
      <c r="R20" s="141">
        <v>0.20454545454545453</v>
      </c>
      <c r="S20" s="142">
        <v>44</v>
      </c>
      <c r="T20" s="143">
        <v>1</v>
      </c>
      <c r="U20" s="127"/>
    </row>
    <row r="21" spans="1:21" ht="15.75" thickBot="1">
      <c r="A21" s="261"/>
      <c r="B21" s="264"/>
      <c r="C21" s="255" t="s">
        <v>91</v>
      </c>
      <c r="D21" s="256"/>
      <c r="E21" s="52">
        <v>1.95</v>
      </c>
      <c r="F21" s="53"/>
      <c r="G21" s="74" t="s">
        <v>111</v>
      </c>
      <c r="H21" s="60">
        <v>1.9</v>
      </c>
      <c r="I21" s="60" t="s">
        <v>111</v>
      </c>
      <c r="J21" s="61">
        <f t="shared" si="0"/>
        <v>0.050000000000000044</v>
      </c>
      <c r="M21" s="278" t="s">
        <v>10</v>
      </c>
      <c r="N21" s="144" t="s">
        <v>102</v>
      </c>
      <c r="O21" s="145">
        <v>26</v>
      </c>
      <c r="P21" s="146">
        <v>1</v>
      </c>
      <c r="Q21" s="147">
        <v>0</v>
      </c>
      <c r="R21" s="146">
        <v>0</v>
      </c>
      <c r="S21" s="147">
        <v>26</v>
      </c>
      <c r="T21" s="148">
        <v>1</v>
      </c>
      <c r="U21" s="127"/>
    </row>
    <row r="22" spans="1:21" ht="15.75" thickBot="1">
      <c r="A22" s="261"/>
      <c r="B22" s="264"/>
      <c r="C22" s="255" t="s">
        <v>107</v>
      </c>
      <c r="D22" s="256"/>
      <c r="E22" s="52">
        <v>0.785</v>
      </c>
      <c r="F22" s="53"/>
      <c r="G22" s="74" t="s">
        <v>111</v>
      </c>
      <c r="H22" s="60">
        <v>0.7751182795698923</v>
      </c>
      <c r="I22" s="60" t="s">
        <v>111</v>
      </c>
      <c r="J22" s="61"/>
      <c r="M22" s="279"/>
      <c r="N22" s="149" t="s">
        <v>110</v>
      </c>
      <c r="O22" s="150">
        <v>37</v>
      </c>
      <c r="P22" s="151">
        <v>0.8409090909090909</v>
      </c>
      <c r="Q22" s="152">
        <v>7</v>
      </c>
      <c r="R22" s="151">
        <v>0.1590909090909091</v>
      </c>
      <c r="S22" s="152">
        <v>44</v>
      </c>
      <c r="T22" s="153">
        <v>1</v>
      </c>
      <c r="U22" s="127"/>
    </row>
    <row r="23" spans="1:10" ht="15">
      <c r="A23" s="261"/>
      <c r="B23" s="264"/>
      <c r="C23" s="255" t="s">
        <v>92</v>
      </c>
      <c r="D23" s="256"/>
      <c r="E23" s="54">
        <v>0.8860022573334675</v>
      </c>
      <c r="F23" s="53"/>
      <c r="G23" s="74" t="s">
        <v>111</v>
      </c>
      <c r="H23" s="60">
        <v>0.8804080188014489</v>
      </c>
      <c r="I23" s="60" t="s">
        <v>111</v>
      </c>
      <c r="J23" s="61">
        <f t="shared" si="0"/>
        <v>0.0055942385320185695</v>
      </c>
    </row>
    <row r="24" spans="1:10" ht="15">
      <c r="A24" s="261"/>
      <c r="B24" s="264"/>
      <c r="C24" s="255" t="s">
        <v>88</v>
      </c>
      <c r="D24" s="256"/>
      <c r="E24" s="55">
        <v>0.5</v>
      </c>
      <c r="F24" s="53"/>
      <c r="G24" s="74" t="s">
        <v>111</v>
      </c>
      <c r="H24" s="60">
        <v>0.4</v>
      </c>
      <c r="I24" s="60" t="s">
        <v>111</v>
      </c>
      <c r="J24" s="61">
        <f t="shared" si="0"/>
        <v>0.09999999999999998</v>
      </c>
    </row>
    <row r="25" spans="1:10" ht="15">
      <c r="A25" s="261"/>
      <c r="B25" s="264"/>
      <c r="C25" s="255" t="s">
        <v>89</v>
      </c>
      <c r="D25" s="256"/>
      <c r="E25" s="55">
        <v>3.8</v>
      </c>
      <c r="F25" s="53"/>
      <c r="G25" s="74" t="s">
        <v>111</v>
      </c>
      <c r="H25" s="60">
        <v>3.8</v>
      </c>
      <c r="I25" s="60" t="s">
        <v>111</v>
      </c>
      <c r="J25" s="61">
        <f t="shared" si="0"/>
        <v>0</v>
      </c>
    </row>
    <row r="26" spans="1:10" ht="15">
      <c r="A26" s="261"/>
      <c r="B26" s="264"/>
      <c r="C26" s="255" t="s">
        <v>108</v>
      </c>
      <c r="D26" s="256"/>
      <c r="E26" s="55">
        <v>3.3</v>
      </c>
      <c r="F26" s="53"/>
      <c r="G26" s="74" t="s">
        <v>111</v>
      </c>
      <c r="H26" s="60">
        <v>3.4</v>
      </c>
      <c r="I26" s="60" t="s">
        <v>111</v>
      </c>
      <c r="J26" s="61">
        <f t="shared" si="0"/>
        <v>-0.10000000000000009</v>
      </c>
    </row>
    <row r="27" spans="1:10" ht="15">
      <c r="A27" s="261"/>
      <c r="B27" s="264"/>
      <c r="C27" s="255" t="s">
        <v>109</v>
      </c>
      <c r="D27" s="256"/>
      <c r="E27" s="55">
        <v>1.2249999999999999</v>
      </c>
      <c r="F27" s="53"/>
      <c r="G27" s="74" t="s">
        <v>111</v>
      </c>
      <c r="H27" s="60">
        <v>1.1</v>
      </c>
      <c r="I27" s="60" t="s">
        <v>111</v>
      </c>
      <c r="J27" s="61">
        <f t="shared" si="0"/>
        <v>0.12499999999999978</v>
      </c>
    </row>
    <row r="28" spans="1:10" ht="15">
      <c r="A28" s="261"/>
      <c r="B28" s="264"/>
      <c r="C28" s="255" t="s">
        <v>93</v>
      </c>
      <c r="D28" s="256"/>
      <c r="E28" s="52">
        <v>0.33868585620101704</v>
      </c>
      <c r="F28" s="56">
        <v>0.45556022799211165</v>
      </c>
      <c r="G28" s="74" t="s">
        <v>111</v>
      </c>
      <c r="H28" s="60">
        <v>0.5794646772662967</v>
      </c>
      <c r="I28" s="60">
        <v>0.42053645832306225</v>
      </c>
      <c r="J28" s="61">
        <f t="shared" si="0"/>
        <v>-0.24077882106527965</v>
      </c>
    </row>
    <row r="29" spans="1:10" s="68" customFormat="1" ht="15.75" thickBot="1">
      <c r="A29" s="261"/>
      <c r="B29" s="273"/>
      <c r="C29" s="268" t="s">
        <v>95</v>
      </c>
      <c r="D29" s="269"/>
      <c r="E29" s="64">
        <v>-0.3114408733399536</v>
      </c>
      <c r="F29" s="65">
        <v>0.88650853007385</v>
      </c>
      <c r="G29" s="75" t="s">
        <v>111</v>
      </c>
      <c r="H29" s="66">
        <v>-0.03608858164855815</v>
      </c>
      <c r="I29" s="66">
        <v>0.8208031207099885</v>
      </c>
      <c r="J29" s="67">
        <f t="shared" si="0"/>
        <v>-0.2753522916913954</v>
      </c>
    </row>
    <row r="30" spans="1:10" ht="15.75" thickTop="1">
      <c r="A30" s="274" t="s">
        <v>4</v>
      </c>
      <c r="B30" s="275" t="s">
        <v>102</v>
      </c>
      <c r="C30" s="255" t="s">
        <v>90</v>
      </c>
      <c r="D30" s="256"/>
      <c r="E30" s="52">
        <v>8.353846153846154</v>
      </c>
      <c r="F30" s="63">
        <v>0.22939591366696266</v>
      </c>
      <c r="G30" s="74" t="s">
        <v>110</v>
      </c>
      <c r="H30" s="60">
        <v>7.781481481481482</v>
      </c>
      <c r="I30" s="60">
        <v>0.3029314063490646</v>
      </c>
      <c r="J30" s="61">
        <f t="shared" si="0"/>
        <v>0.5723646723646727</v>
      </c>
    </row>
    <row r="31" spans="1:10" ht="15">
      <c r="A31" s="261"/>
      <c r="B31" s="264"/>
      <c r="C31" s="270" t="s">
        <v>103</v>
      </c>
      <c r="D31" s="51" t="s">
        <v>104</v>
      </c>
      <c r="E31" s="52">
        <v>7.881396425805013</v>
      </c>
      <c r="F31" s="53"/>
      <c r="G31" s="74" t="s">
        <v>111</v>
      </c>
      <c r="H31" s="60">
        <v>7.158797057841544</v>
      </c>
      <c r="I31" s="60" t="s">
        <v>111</v>
      </c>
      <c r="J31" s="61">
        <f t="shared" si="0"/>
        <v>0.7225993679634692</v>
      </c>
    </row>
    <row r="32" spans="1:10" ht="15">
      <c r="A32" s="261"/>
      <c r="B32" s="264"/>
      <c r="C32" s="264"/>
      <c r="D32" s="51" t="s">
        <v>105</v>
      </c>
      <c r="E32" s="52">
        <v>8.826295881887296</v>
      </c>
      <c r="F32" s="53"/>
      <c r="G32" s="74" t="s">
        <v>111</v>
      </c>
      <c r="H32" s="60">
        <v>8.40416590512142</v>
      </c>
      <c r="I32" s="60" t="s">
        <v>111</v>
      </c>
      <c r="J32" s="61">
        <f t="shared" si="0"/>
        <v>0.42212997676587527</v>
      </c>
    </row>
    <row r="33" spans="1:10" ht="15">
      <c r="A33" s="261"/>
      <c r="B33" s="264"/>
      <c r="C33" s="255" t="s">
        <v>106</v>
      </c>
      <c r="D33" s="256"/>
      <c r="E33" s="52">
        <v>8.393589743589743</v>
      </c>
      <c r="F33" s="53"/>
      <c r="G33" s="74" t="s">
        <v>111</v>
      </c>
      <c r="H33" s="60">
        <v>7.815432098765432</v>
      </c>
      <c r="I33" s="60" t="s">
        <v>111</v>
      </c>
      <c r="J33" s="61">
        <f t="shared" si="0"/>
        <v>0.5781576448243113</v>
      </c>
    </row>
    <row r="34" spans="1:10" ht="15">
      <c r="A34" s="261"/>
      <c r="B34" s="264"/>
      <c r="C34" s="255" t="s">
        <v>91</v>
      </c>
      <c r="D34" s="256"/>
      <c r="E34" s="52">
        <v>8.649999999999999</v>
      </c>
      <c r="F34" s="53"/>
      <c r="G34" s="74" t="s">
        <v>111</v>
      </c>
      <c r="H34" s="60">
        <v>8.2</v>
      </c>
      <c r="I34" s="60" t="s">
        <v>111</v>
      </c>
      <c r="J34" s="61">
        <f t="shared" si="0"/>
        <v>0.4499999999999993</v>
      </c>
    </row>
    <row r="35" spans="1:10" ht="15">
      <c r="A35" s="261"/>
      <c r="B35" s="264"/>
      <c r="C35" s="255" t="s">
        <v>107</v>
      </c>
      <c r="D35" s="256"/>
      <c r="E35" s="52">
        <v>1.368184615384615</v>
      </c>
      <c r="F35" s="53"/>
      <c r="G35" s="74" t="s">
        <v>111</v>
      </c>
      <c r="H35" s="60">
        <v>2.4777207977207967</v>
      </c>
      <c r="I35" s="60" t="s">
        <v>111</v>
      </c>
      <c r="J35" s="61"/>
    </row>
    <row r="36" spans="1:10" ht="15">
      <c r="A36" s="261"/>
      <c r="B36" s="264"/>
      <c r="C36" s="255" t="s">
        <v>92</v>
      </c>
      <c r="D36" s="256"/>
      <c r="E36" s="54">
        <v>1.1696942401262884</v>
      </c>
      <c r="F36" s="53"/>
      <c r="G36" s="74" t="s">
        <v>111</v>
      </c>
      <c r="H36" s="60">
        <v>1.5740777610146193</v>
      </c>
      <c r="I36" s="60" t="s">
        <v>111</v>
      </c>
      <c r="J36" s="61">
        <f t="shared" si="0"/>
        <v>-0.40438352088833085</v>
      </c>
    </row>
    <row r="37" spans="1:10" ht="15">
      <c r="A37" s="261"/>
      <c r="B37" s="264"/>
      <c r="C37" s="255" t="s">
        <v>88</v>
      </c>
      <c r="D37" s="256"/>
      <c r="E37" s="55">
        <v>6</v>
      </c>
      <c r="F37" s="53"/>
      <c r="G37" s="74" t="s">
        <v>111</v>
      </c>
      <c r="H37" s="60">
        <v>5</v>
      </c>
      <c r="I37" s="60" t="s">
        <v>111</v>
      </c>
      <c r="J37" s="61">
        <f t="shared" si="0"/>
        <v>1</v>
      </c>
    </row>
    <row r="38" spans="1:10" ht="15">
      <c r="A38" s="261"/>
      <c r="B38" s="264"/>
      <c r="C38" s="255" t="s">
        <v>89</v>
      </c>
      <c r="D38" s="256"/>
      <c r="E38" s="55">
        <v>9.9</v>
      </c>
      <c r="F38" s="53"/>
      <c r="G38" s="74" t="s">
        <v>111</v>
      </c>
      <c r="H38" s="60">
        <v>9.9</v>
      </c>
      <c r="I38" s="60" t="s">
        <v>111</v>
      </c>
      <c r="J38" s="61">
        <f t="shared" si="0"/>
        <v>0</v>
      </c>
    </row>
    <row r="39" spans="1:10" ht="15">
      <c r="A39" s="261"/>
      <c r="B39" s="264"/>
      <c r="C39" s="255" t="s">
        <v>108</v>
      </c>
      <c r="D39" s="256"/>
      <c r="E39" s="55">
        <v>3.9000000000000004</v>
      </c>
      <c r="F39" s="53"/>
      <c r="G39" s="74" t="s">
        <v>111</v>
      </c>
      <c r="H39" s="60">
        <v>4.9</v>
      </c>
      <c r="I39" s="60" t="s">
        <v>111</v>
      </c>
      <c r="J39" s="61">
        <f t="shared" si="0"/>
        <v>-1</v>
      </c>
    </row>
    <row r="40" spans="1:10" ht="15">
      <c r="A40" s="261"/>
      <c r="B40" s="264"/>
      <c r="C40" s="255" t="s">
        <v>109</v>
      </c>
      <c r="D40" s="256"/>
      <c r="E40" s="55">
        <v>1.625</v>
      </c>
      <c r="F40" s="53"/>
      <c r="G40" s="74" t="s">
        <v>111</v>
      </c>
      <c r="H40" s="60">
        <v>2.6999999999999993</v>
      </c>
      <c r="I40" s="60" t="s">
        <v>111</v>
      </c>
      <c r="J40" s="61">
        <f t="shared" si="0"/>
        <v>-1.0749999999999993</v>
      </c>
    </row>
    <row r="41" spans="1:10" ht="15">
      <c r="A41" s="261"/>
      <c r="B41" s="264"/>
      <c r="C41" s="255" t="s">
        <v>93</v>
      </c>
      <c r="D41" s="256"/>
      <c r="E41" s="52">
        <v>-0.5207345565211224</v>
      </c>
      <c r="F41" s="56">
        <v>0.45556022799211165</v>
      </c>
      <c r="G41" s="74" t="s">
        <v>111</v>
      </c>
      <c r="H41" s="60">
        <v>-0.2748682009733512</v>
      </c>
      <c r="I41" s="60">
        <v>0.44785201637530736</v>
      </c>
      <c r="J41" s="61">
        <f t="shared" si="0"/>
        <v>-0.24586635554777125</v>
      </c>
    </row>
    <row r="42" spans="1:10" s="68" customFormat="1" ht="15.75" thickBot="1">
      <c r="A42" s="261"/>
      <c r="B42" s="273"/>
      <c r="C42" s="268" t="s">
        <v>95</v>
      </c>
      <c r="D42" s="269"/>
      <c r="E42" s="64">
        <v>-0.871445321605305</v>
      </c>
      <c r="F42" s="65">
        <v>0.88650853007385</v>
      </c>
      <c r="G42" s="75" t="s">
        <v>111</v>
      </c>
      <c r="H42" s="66">
        <v>-1.26330306040137</v>
      </c>
      <c r="I42" s="66">
        <v>0.872066511224918</v>
      </c>
      <c r="J42" s="67">
        <f t="shared" si="0"/>
        <v>0.391857738796065</v>
      </c>
    </row>
    <row r="43" spans="1:10" ht="15.75" thickTop="1">
      <c r="A43" s="275" t="s">
        <v>5</v>
      </c>
      <c r="B43" s="275" t="s">
        <v>102</v>
      </c>
      <c r="C43" s="255" t="s">
        <v>90</v>
      </c>
      <c r="D43" s="256"/>
      <c r="E43" s="52">
        <v>5.269230769230769</v>
      </c>
      <c r="F43" s="63">
        <v>0.21631666465689606</v>
      </c>
      <c r="G43" s="74" t="s">
        <v>110</v>
      </c>
      <c r="H43" s="60">
        <v>5.097297297297297</v>
      </c>
      <c r="I43" s="60">
        <v>0.20173744147428332</v>
      </c>
      <c r="J43" s="61">
        <f t="shared" si="0"/>
        <v>0.17193347193347197</v>
      </c>
    </row>
    <row r="44" spans="1:10" ht="15">
      <c r="A44" s="261"/>
      <c r="B44" s="264"/>
      <c r="C44" s="270" t="s">
        <v>103</v>
      </c>
      <c r="D44" s="51" t="s">
        <v>104</v>
      </c>
      <c r="E44" s="52">
        <v>4.8237182587669185</v>
      </c>
      <c r="F44" s="53"/>
      <c r="G44" s="74" t="s">
        <v>111</v>
      </c>
      <c r="H44" s="60">
        <v>4.688154802470212</v>
      </c>
      <c r="I44" s="60" t="s">
        <v>111</v>
      </c>
      <c r="J44" s="61">
        <f t="shared" si="0"/>
        <v>0.13556345629670652</v>
      </c>
    </row>
    <row r="45" spans="1:10" ht="15">
      <c r="A45" s="261"/>
      <c r="B45" s="264"/>
      <c r="C45" s="264"/>
      <c r="D45" s="51" t="s">
        <v>105</v>
      </c>
      <c r="E45" s="52">
        <v>5.71474327969462</v>
      </c>
      <c r="F45" s="53"/>
      <c r="G45" s="74" t="s">
        <v>111</v>
      </c>
      <c r="H45" s="60">
        <v>5.506439792124382</v>
      </c>
      <c r="I45" s="60" t="s">
        <v>111</v>
      </c>
      <c r="J45" s="61">
        <f t="shared" si="0"/>
        <v>0.20830348757023742</v>
      </c>
    </row>
    <row r="46" spans="1:10" ht="15">
      <c r="A46" s="261"/>
      <c r="B46" s="264"/>
      <c r="C46" s="255" t="s">
        <v>106</v>
      </c>
      <c r="D46" s="256"/>
      <c r="E46" s="52">
        <v>5.284188034188034</v>
      </c>
      <c r="F46" s="53"/>
      <c r="G46" s="74" t="s">
        <v>111</v>
      </c>
      <c r="H46" s="60">
        <v>5.104204204204204</v>
      </c>
      <c r="I46" s="60" t="s">
        <v>111</v>
      </c>
      <c r="J46" s="61">
        <f t="shared" si="0"/>
        <v>0.1799838299838301</v>
      </c>
    </row>
    <row r="47" spans="1:10" ht="15">
      <c r="A47" s="261"/>
      <c r="B47" s="264"/>
      <c r="C47" s="255" t="s">
        <v>91</v>
      </c>
      <c r="D47" s="256"/>
      <c r="E47" s="52">
        <v>5.35</v>
      </c>
      <c r="F47" s="53"/>
      <c r="G47" s="74" t="s">
        <v>111</v>
      </c>
      <c r="H47" s="60">
        <v>5</v>
      </c>
      <c r="I47" s="60" t="s">
        <v>111</v>
      </c>
      <c r="J47" s="61">
        <f t="shared" si="0"/>
        <v>0.34999999999999964</v>
      </c>
    </row>
    <row r="48" spans="1:10" ht="15">
      <c r="A48" s="261"/>
      <c r="B48" s="264"/>
      <c r="C48" s="255" t="s">
        <v>107</v>
      </c>
      <c r="D48" s="256"/>
      <c r="E48" s="52">
        <v>1.2166153846153847</v>
      </c>
      <c r="F48" s="53"/>
      <c r="G48" s="74" t="s">
        <v>111</v>
      </c>
      <c r="H48" s="60">
        <v>1.505825825825826</v>
      </c>
      <c r="I48" s="60" t="s">
        <v>111</v>
      </c>
      <c r="J48" s="61"/>
    </row>
    <row r="49" spans="1:10" ht="15">
      <c r="A49" s="261"/>
      <c r="B49" s="264"/>
      <c r="C49" s="255" t="s">
        <v>92</v>
      </c>
      <c r="D49" s="256"/>
      <c r="E49" s="54">
        <v>1.1030028942008197</v>
      </c>
      <c r="F49" s="53"/>
      <c r="G49" s="74" t="s">
        <v>111</v>
      </c>
      <c r="H49" s="60">
        <v>1.2271209499580007</v>
      </c>
      <c r="I49" s="60" t="s">
        <v>111</v>
      </c>
      <c r="J49" s="61">
        <f t="shared" si="0"/>
        <v>-0.12411805575718104</v>
      </c>
    </row>
    <row r="50" spans="1:10" ht="15">
      <c r="A50" s="261"/>
      <c r="B50" s="264"/>
      <c r="C50" s="255" t="s">
        <v>88</v>
      </c>
      <c r="D50" s="256"/>
      <c r="E50" s="55">
        <v>3.1</v>
      </c>
      <c r="F50" s="53"/>
      <c r="G50" s="74" t="s">
        <v>111</v>
      </c>
      <c r="H50" s="60">
        <v>2.5</v>
      </c>
      <c r="I50" s="60" t="s">
        <v>111</v>
      </c>
      <c r="J50" s="61">
        <f t="shared" si="0"/>
        <v>0.6000000000000001</v>
      </c>
    </row>
    <row r="51" spans="1:10" ht="15">
      <c r="A51" s="261"/>
      <c r="B51" s="264"/>
      <c r="C51" s="255" t="s">
        <v>89</v>
      </c>
      <c r="D51" s="256"/>
      <c r="E51" s="55">
        <v>7.1</v>
      </c>
      <c r="F51" s="53"/>
      <c r="G51" s="74" t="s">
        <v>111</v>
      </c>
      <c r="H51" s="60">
        <v>7.8</v>
      </c>
      <c r="I51" s="60" t="s">
        <v>111</v>
      </c>
      <c r="J51" s="61">
        <f t="shared" si="0"/>
        <v>-0.7000000000000002</v>
      </c>
    </row>
    <row r="52" spans="1:10" ht="15">
      <c r="A52" s="261"/>
      <c r="B52" s="264"/>
      <c r="C52" s="255" t="s">
        <v>108</v>
      </c>
      <c r="D52" s="256"/>
      <c r="E52" s="55">
        <v>3.9999999999999996</v>
      </c>
      <c r="F52" s="53"/>
      <c r="G52" s="74" t="s">
        <v>111</v>
      </c>
      <c r="H52" s="60">
        <v>5.3</v>
      </c>
      <c r="I52" s="60" t="s">
        <v>111</v>
      </c>
      <c r="J52" s="61">
        <f t="shared" si="0"/>
        <v>-1.3000000000000003</v>
      </c>
    </row>
    <row r="53" spans="1:10" ht="15">
      <c r="A53" s="261"/>
      <c r="B53" s="264"/>
      <c r="C53" s="255" t="s">
        <v>109</v>
      </c>
      <c r="D53" s="256"/>
      <c r="E53" s="55">
        <v>1.625</v>
      </c>
      <c r="F53" s="53"/>
      <c r="G53" s="74" t="s">
        <v>111</v>
      </c>
      <c r="H53" s="60">
        <v>1.4000000000000004</v>
      </c>
      <c r="I53" s="60" t="s">
        <v>111</v>
      </c>
      <c r="J53" s="61">
        <f t="shared" si="0"/>
        <v>0.22499999999999964</v>
      </c>
    </row>
    <row r="54" spans="1:10" ht="15">
      <c r="A54" s="261"/>
      <c r="B54" s="264"/>
      <c r="C54" s="255" t="s">
        <v>93</v>
      </c>
      <c r="D54" s="256"/>
      <c r="E54" s="52">
        <v>-0.034347766067596465</v>
      </c>
      <c r="F54" s="56">
        <v>0.45556022799211165</v>
      </c>
      <c r="G54" s="74" t="s">
        <v>111</v>
      </c>
      <c r="H54" s="60">
        <v>-0.09915534637349918</v>
      </c>
      <c r="I54" s="60">
        <v>0.3875894269839858</v>
      </c>
      <c r="J54" s="61">
        <f t="shared" si="0"/>
        <v>0.06480758030590272</v>
      </c>
    </row>
    <row r="55" spans="1:10" s="68" customFormat="1" ht="15.75" thickBot="1">
      <c r="A55" s="261"/>
      <c r="B55" s="273"/>
      <c r="C55" s="268" t="s">
        <v>95</v>
      </c>
      <c r="D55" s="269"/>
      <c r="E55" s="64">
        <v>-0.7289787415240966</v>
      </c>
      <c r="F55" s="65">
        <v>0.88650853007385</v>
      </c>
      <c r="G55" s="75" t="s">
        <v>111</v>
      </c>
      <c r="H55" s="66">
        <v>0.07528728787626304</v>
      </c>
      <c r="I55" s="66">
        <v>0.7587188291486392</v>
      </c>
      <c r="J55" s="67">
        <f t="shared" si="0"/>
        <v>-0.8042660294003596</v>
      </c>
    </row>
    <row r="56" spans="1:10" ht="15.75" thickTop="1">
      <c r="A56" s="275" t="s">
        <v>6</v>
      </c>
      <c r="B56" s="275" t="s">
        <v>102</v>
      </c>
      <c r="C56" s="255" t="s">
        <v>90</v>
      </c>
      <c r="D56" s="256"/>
      <c r="E56" s="52">
        <v>2.980769230769231</v>
      </c>
      <c r="F56" s="69">
        <v>0.09559839566874472</v>
      </c>
      <c r="G56" s="74" t="s">
        <v>110</v>
      </c>
      <c r="H56" s="60">
        <v>2.762857142857143</v>
      </c>
      <c r="I56" s="60">
        <v>0.1573993323363475</v>
      </c>
      <c r="J56" s="61">
        <f t="shared" si="0"/>
        <v>0.21791208791208794</v>
      </c>
    </row>
    <row r="57" spans="1:10" ht="15">
      <c r="A57" s="264"/>
      <c r="B57" s="264"/>
      <c r="C57" s="270" t="s">
        <v>103</v>
      </c>
      <c r="D57" s="51" t="s">
        <v>104</v>
      </c>
      <c r="E57" s="52">
        <v>2.7838806493081023</v>
      </c>
      <c r="F57" s="57"/>
      <c r="G57" s="74" t="s">
        <v>111</v>
      </c>
      <c r="H57" s="60">
        <v>2.4429832139463645</v>
      </c>
      <c r="I57" s="60" t="s">
        <v>111</v>
      </c>
      <c r="J57" s="61">
        <f t="shared" si="0"/>
        <v>0.3408974353617378</v>
      </c>
    </row>
    <row r="58" spans="1:10" ht="15">
      <c r="A58" s="264"/>
      <c r="B58" s="264"/>
      <c r="C58" s="264"/>
      <c r="D58" s="51" t="s">
        <v>105</v>
      </c>
      <c r="E58" s="52">
        <v>3.1776578122303594</v>
      </c>
      <c r="F58" s="57"/>
      <c r="G58" s="74" t="s">
        <v>111</v>
      </c>
      <c r="H58" s="60">
        <v>3.0827310717679213</v>
      </c>
      <c r="I58" s="60" t="s">
        <v>111</v>
      </c>
      <c r="J58" s="61">
        <f t="shared" si="0"/>
        <v>0.0949267404624381</v>
      </c>
    </row>
    <row r="59" spans="1:10" ht="15">
      <c r="A59" s="264"/>
      <c r="B59" s="264"/>
      <c r="C59" s="255" t="s">
        <v>106</v>
      </c>
      <c r="D59" s="256"/>
      <c r="E59" s="52">
        <v>2.9782051282051283</v>
      </c>
      <c r="F59" s="57"/>
      <c r="G59" s="74" t="s">
        <v>111</v>
      </c>
      <c r="H59" s="60">
        <v>2.753174603174603</v>
      </c>
      <c r="I59" s="60" t="s">
        <v>111</v>
      </c>
      <c r="J59" s="61">
        <f t="shared" si="0"/>
        <v>0.22503052503052512</v>
      </c>
    </row>
    <row r="60" spans="1:10" ht="15">
      <c r="A60" s="264"/>
      <c r="B60" s="264"/>
      <c r="C60" s="255" t="s">
        <v>91</v>
      </c>
      <c r="D60" s="256"/>
      <c r="E60" s="52">
        <v>3.1</v>
      </c>
      <c r="F60" s="57"/>
      <c r="G60" s="74" t="s">
        <v>111</v>
      </c>
      <c r="H60" s="60">
        <v>2.9</v>
      </c>
      <c r="I60" s="60" t="s">
        <v>111</v>
      </c>
      <c r="J60" s="61">
        <f t="shared" si="0"/>
        <v>0.20000000000000018</v>
      </c>
    </row>
    <row r="61" spans="1:10" ht="15">
      <c r="A61" s="264"/>
      <c r="B61" s="264"/>
      <c r="C61" s="255" t="s">
        <v>107</v>
      </c>
      <c r="D61" s="256"/>
      <c r="E61" s="52">
        <v>0.23761538461538462</v>
      </c>
      <c r="F61" s="57"/>
      <c r="G61" s="74" t="s">
        <v>111</v>
      </c>
      <c r="H61" s="60">
        <v>0.867109243697479</v>
      </c>
      <c r="I61" s="60" t="s">
        <v>111</v>
      </c>
      <c r="J61" s="61"/>
    </row>
    <row r="62" spans="1:10" ht="15">
      <c r="A62" s="264"/>
      <c r="B62" s="264"/>
      <c r="C62" s="255" t="s">
        <v>92</v>
      </c>
      <c r="D62" s="256"/>
      <c r="E62" s="54">
        <v>0.4874580849830933</v>
      </c>
      <c r="F62" s="57"/>
      <c r="G62" s="74" t="s">
        <v>111</v>
      </c>
      <c r="H62" s="60">
        <v>0.9311870079084432</v>
      </c>
      <c r="I62" s="60" t="s">
        <v>111</v>
      </c>
      <c r="J62" s="61">
        <f t="shared" si="0"/>
        <v>-0.44372892292534993</v>
      </c>
    </row>
    <row r="63" spans="1:10" ht="15">
      <c r="A63" s="264"/>
      <c r="B63" s="264"/>
      <c r="C63" s="255" t="s">
        <v>88</v>
      </c>
      <c r="D63" s="256"/>
      <c r="E63" s="55">
        <v>2.1</v>
      </c>
      <c r="F63" s="57"/>
      <c r="G63" s="74" t="s">
        <v>111</v>
      </c>
      <c r="H63" s="60">
        <v>1.1</v>
      </c>
      <c r="I63" s="60" t="s">
        <v>111</v>
      </c>
      <c r="J63" s="61">
        <f t="shared" si="0"/>
        <v>1</v>
      </c>
    </row>
    <row r="64" spans="1:10" ht="15">
      <c r="A64" s="264"/>
      <c r="B64" s="264"/>
      <c r="C64" s="255" t="s">
        <v>89</v>
      </c>
      <c r="D64" s="256"/>
      <c r="E64" s="55">
        <v>4</v>
      </c>
      <c r="F64" s="57"/>
      <c r="G64" s="74" t="s">
        <v>111</v>
      </c>
      <c r="H64" s="60">
        <v>4.6</v>
      </c>
      <c r="I64" s="60" t="s">
        <v>111</v>
      </c>
      <c r="J64" s="61">
        <f t="shared" si="0"/>
        <v>-0.5999999999999996</v>
      </c>
    </row>
    <row r="65" spans="1:10" ht="15">
      <c r="A65" s="264"/>
      <c r="B65" s="264"/>
      <c r="C65" s="255" t="s">
        <v>108</v>
      </c>
      <c r="D65" s="256"/>
      <c r="E65" s="55">
        <v>1.9</v>
      </c>
      <c r="F65" s="57"/>
      <c r="G65" s="74" t="s">
        <v>111</v>
      </c>
      <c r="H65" s="60">
        <v>3.4999999999999996</v>
      </c>
      <c r="I65" s="60" t="s">
        <v>111</v>
      </c>
      <c r="J65" s="61">
        <f t="shared" si="0"/>
        <v>-1.5999999999999996</v>
      </c>
    </row>
    <row r="66" spans="1:10" ht="15">
      <c r="A66" s="264"/>
      <c r="B66" s="264"/>
      <c r="C66" s="255" t="s">
        <v>109</v>
      </c>
      <c r="D66" s="256"/>
      <c r="E66" s="55">
        <v>0.7999999999999998</v>
      </c>
      <c r="F66" s="57"/>
      <c r="G66" s="74" t="s">
        <v>111</v>
      </c>
      <c r="H66" s="60">
        <v>1.5</v>
      </c>
      <c r="I66" s="60" t="s">
        <v>111</v>
      </c>
      <c r="J66" s="61">
        <f t="shared" si="0"/>
        <v>-0.7000000000000002</v>
      </c>
    </row>
    <row r="67" spans="1:10" ht="15">
      <c r="A67" s="264"/>
      <c r="B67" s="264"/>
      <c r="C67" s="255" t="s">
        <v>93</v>
      </c>
      <c r="D67" s="256"/>
      <c r="E67" s="52">
        <v>-0.2933472661671033</v>
      </c>
      <c r="F67" s="58">
        <v>0.45556022799211165</v>
      </c>
      <c r="G67" s="74" t="s">
        <v>111</v>
      </c>
      <c r="H67" s="60">
        <v>-0.02650651659705763</v>
      </c>
      <c r="I67" s="60">
        <v>0.3976940443323171</v>
      </c>
      <c r="J67" s="61">
        <f t="shared" si="0"/>
        <v>-0.2668407495700457</v>
      </c>
    </row>
    <row r="68" spans="1:10" s="68" customFormat="1" ht="15.75" thickBot="1">
      <c r="A68" s="264"/>
      <c r="B68" s="273"/>
      <c r="C68" s="268" t="s">
        <v>95</v>
      </c>
      <c r="D68" s="269"/>
      <c r="E68" s="64">
        <v>-0.4199442421089736</v>
      </c>
      <c r="F68" s="70">
        <v>0.88650853007385</v>
      </c>
      <c r="G68" s="75" t="s">
        <v>111</v>
      </c>
      <c r="H68" s="66">
        <v>-0.820362910290532</v>
      </c>
      <c r="I68" s="66">
        <v>0.7777943911038031</v>
      </c>
      <c r="J68" s="67">
        <f t="shared" si="0"/>
        <v>0.4004186681815584</v>
      </c>
    </row>
    <row r="69" spans="1:10" ht="15.75" thickTop="1">
      <c r="A69" s="275" t="s">
        <v>7</v>
      </c>
      <c r="B69" s="275" t="s">
        <v>102</v>
      </c>
      <c r="C69" s="255" t="s">
        <v>90</v>
      </c>
      <c r="D69" s="256"/>
      <c r="E69" s="52">
        <v>2.6</v>
      </c>
      <c r="F69" s="69">
        <v>0.14591883940159234</v>
      </c>
      <c r="G69" s="74" t="s">
        <v>110</v>
      </c>
      <c r="H69" s="60">
        <v>2.6184210526315788</v>
      </c>
      <c r="I69" s="60">
        <v>0.11494666108922165</v>
      </c>
      <c r="J69" s="61">
        <f aca="true" t="shared" si="1" ref="J69:J120">E69-H69</f>
        <v>-0.01842105263157867</v>
      </c>
    </row>
    <row r="70" spans="1:10" ht="15">
      <c r="A70" s="264"/>
      <c r="B70" s="264"/>
      <c r="C70" s="270" t="s">
        <v>103</v>
      </c>
      <c r="D70" s="51" t="s">
        <v>104</v>
      </c>
      <c r="E70" s="52">
        <v>2.2994745246794266</v>
      </c>
      <c r="F70" s="57"/>
      <c r="G70" s="74" t="s">
        <v>111</v>
      </c>
      <c r="H70" s="60">
        <v>2.3855169942822676</v>
      </c>
      <c r="I70" s="60" t="s">
        <v>111</v>
      </c>
      <c r="J70" s="61">
        <f t="shared" si="1"/>
        <v>-0.08604246960284101</v>
      </c>
    </row>
    <row r="71" spans="1:10" ht="15">
      <c r="A71" s="264"/>
      <c r="B71" s="264"/>
      <c r="C71" s="264"/>
      <c r="D71" s="51" t="s">
        <v>105</v>
      </c>
      <c r="E71" s="52">
        <v>2.9005254753205736</v>
      </c>
      <c r="F71" s="57"/>
      <c r="G71" s="74" t="s">
        <v>111</v>
      </c>
      <c r="H71" s="60">
        <v>2.85132511098089</v>
      </c>
      <c r="I71" s="60" t="s">
        <v>111</v>
      </c>
      <c r="J71" s="61">
        <f t="shared" si="1"/>
        <v>0.049200364339683667</v>
      </c>
    </row>
    <row r="72" spans="1:10" ht="15">
      <c r="A72" s="264"/>
      <c r="B72" s="264"/>
      <c r="C72" s="255" t="s">
        <v>106</v>
      </c>
      <c r="D72" s="256"/>
      <c r="E72" s="52">
        <v>2.5944444444444446</v>
      </c>
      <c r="F72" s="57"/>
      <c r="G72" s="74" t="s">
        <v>111</v>
      </c>
      <c r="H72" s="60">
        <v>2.623391812865497</v>
      </c>
      <c r="I72" s="60" t="s">
        <v>111</v>
      </c>
      <c r="J72" s="61">
        <f t="shared" si="1"/>
        <v>-0.02894736842105239</v>
      </c>
    </row>
    <row r="73" spans="1:10" ht="15">
      <c r="A73" s="264"/>
      <c r="B73" s="264"/>
      <c r="C73" s="255" t="s">
        <v>91</v>
      </c>
      <c r="D73" s="256"/>
      <c r="E73" s="52">
        <v>2.6500000000000004</v>
      </c>
      <c r="F73" s="57"/>
      <c r="G73" s="74" t="s">
        <v>111</v>
      </c>
      <c r="H73" s="60">
        <v>2.55</v>
      </c>
      <c r="I73" s="60" t="s">
        <v>111</v>
      </c>
      <c r="J73" s="61">
        <f t="shared" si="1"/>
        <v>0.10000000000000053</v>
      </c>
    </row>
    <row r="74" spans="1:10" ht="15">
      <c r="A74" s="264"/>
      <c r="B74" s="264"/>
      <c r="C74" s="255" t="s">
        <v>107</v>
      </c>
      <c r="D74" s="256"/>
      <c r="E74" s="52">
        <v>0.5536000000000001</v>
      </c>
      <c r="F74" s="57"/>
      <c r="G74" s="74" t="s">
        <v>111</v>
      </c>
      <c r="H74" s="60">
        <v>0.5020839260312945</v>
      </c>
      <c r="I74" s="60" t="s">
        <v>111</v>
      </c>
      <c r="J74" s="61"/>
    </row>
    <row r="75" spans="1:10" ht="15">
      <c r="A75" s="264"/>
      <c r="B75" s="264"/>
      <c r="C75" s="255" t="s">
        <v>92</v>
      </c>
      <c r="D75" s="256"/>
      <c r="E75" s="54">
        <v>0.7440430095095311</v>
      </c>
      <c r="F75" s="57"/>
      <c r="G75" s="74" t="s">
        <v>111</v>
      </c>
      <c r="H75" s="60">
        <v>0.7085788072129271</v>
      </c>
      <c r="I75" s="60" t="s">
        <v>111</v>
      </c>
      <c r="J75" s="61">
        <f t="shared" si="1"/>
        <v>0.035464202296603964</v>
      </c>
    </row>
    <row r="76" spans="1:10" ht="15">
      <c r="A76" s="264"/>
      <c r="B76" s="264"/>
      <c r="C76" s="255" t="s">
        <v>88</v>
      </c>
      <c r="D76" s="256"/>
      <c r="E76" s="55">
        <v>1.4</v>
      </c>
      <c r="F76" s="57"/>
      <c r="G76" s="74" t="s">
        <v>111</v>
      </c>
      <c r="H76" s="60">
        <v>1.1</v>
      </c>
      <c r="I76" s="60" t="s">
        <v>111</v>
      </c>
      <c r="J76" s="61">
        <f t="shared" si="1"/>
        <v>0.2999999999999998</v>
      </c>
    </row>
    <row r="77" spans="1:10" ht="15">
      <c r="A77" s="264"/>
      <c r="B77" s="264"/>
      <c r="C77" s="255" t="s">
        <v>89</v>
      </c>
      <c r="D77" s="256"/>
      <c r="E77" s="55">
        <v>3.9</v>
      </c>
      <c r="F77" s="57"/>
      <c r="G77" s="74" t="s">
        <v>111</v>
      </c>
      <c r="H77" s="60">
        <v>4</v>
      </c>
      <c r="I77" s="60" t="s">
        <v>111</v>
      </c>
      <c r="J77" s="61">
        <f t="shared" si="1"/>
        <v>-0.10000000000000009</v>
      </c>
    </row>
    <row r="78" spans="1:10" ht="15">
      <c r="A78" s="264"/>
      <c r="B78" s="264"/>
      <c r="C78" s="255" t="s">
        <v>108</v>
      </c>
      <c r="D78" s="256"/>
      <c r="E78" s="55">
        <v>2.5</v>
      </c>
      <c r="F78" s="57"/>
      <c r="G78" s="74" t="s">
        <v>111</v>
      </c>
      <c r="H78" s="60">
        <v>2.9</v>
      </c>
      <c r="I78" s="60" t="s">
        <v>111</v>
      </c>
      <c r="J78" s="61">
        <f t="shared" si="1"/>
        <v>-0.3999999999999999</v>
      </c>
    </row>
    <row r="79" spans="1:10" ht="15">
      <c r="A79" s="264"/>
      <c r="B79" s="264"/>
      <c r="C79" s="255" t="s">
        <v>109</v>
      </c>
      <c r="D79" s="256"/>
      <c r="E79" s="55">
        <v>1.025</v>
      </c>
      <c r="F79" s="57"/>
      <c r="G79" s="74" t="s">
        <v>111</v>
      </c>
      <c r="H79" s="60">
        <v>0.7250000000000001</v>
      </c>
      <c r="I79" s="60" t="s">
        <v>111</v>
      </c>
      <c r="J79" s="61">
        <f t="shared" si="1"/>
        <v>0.2999999999999998</v>
      </c>
    </row>
    <row r="80" spans="1:10" ht="15">
      <c r="A80" s="264"/>
      <c r="B80" s="264"/>
      <c r="C80" s="255" t="s">
        <v>93</v>
      </c>
      <c r="D80" s="256"/>
      <c r="E80" s="52">
        <v>0.12939964558980288</v>
      </c>
      <c r="F80" s="58">
        <v>0.45556022799211165</v>
      </c>
      <c r="G80" s="74" t="s">
        <v>111</v>
      </c>
      <c r="H80" s="60">
        <v>0.024548501751901243</v>
      </c>
      <c r="I80" s="60">
        <v>0.38281839955484365</v>
      </c>
      <c r="J80" s="61">
        <f t="shared" si="1"/>
        <v>0.10485114383790164</v>
      </c>
    </row>
    <row r="81" spans="1:10" s="68" customFormat="1" ht="15.75" thickBot="1">
      <c r="A81" s="264"/>
      <c r="B81" s="273"/>
      <c r="C81" s="268" t="s">
        <v>95</v>
      </c>
      <c r="D81" s="269"/>
      <c r="E81" s="64">
        <v>-0.681840705067211</v>
      </c>
      <c r="F81" s="70">
        <v>0.88650853007385</v>
      </c>
      <c r="G81" s="75" t="s">
        <v>111</v>
      </c>
      <c r="H81" s="66">
        <v>0.13912653054523444</v>
      </c>
      <c r="I81" s="66">
        <v>0.749700351596498</v>
      </c>
      <c r="J81" s="67">
        <f t="shared" si="1"/>
        <v>-0.8209672356124453</v>
      </c>
    </row>
    <row r="82" spans="1:10" ht="15.75" thickTop="1">
      <c r="A82" s="275" t="s">
        <v>8</v>
      </c>
      <c r="B82" s="275" t="s">
        <v>102</v>
      </c>
      <c r="C82" s="255" t="s">
        <v>90</v>
      </c>
      <c r="D82" s="256"/>
      <c r="E82" s="52">
        <v>6.753846153846154</v>
      </c>
      <c r="F82" s="69">
        <v>0.2715896661243983</v>
      </c>
      <c r="G82" s="74" t="s">
        <v>110</v>
      </c>
      <c r="H82" s="60">
        <v>6.8742857142857146</v>
      </c>
      <c r="I82" s="60">
        <v>0.3193570972786309</v>
      </c>
      <c r="J82" s="61">
        <f t="shared" si="1"/>
        <v>-0.12043956043956072</v>
      </c>
    </row>
    <row r="83" spans="1:10" ht="15">
      <c r="A83" s="264"/>
      <c r="B83" s="264"/>
      <c r="C83" s="270" t="s">
        <v>103</v>
      </c>
      <c r="D83" s="51" t="s">
        <v>104</v>
      </c>
      <c r="E83" s="52">
        <v>6.194496765933602</v>
      </c>
      <c r="F83" s="57"/>
      <c r="G83" s="74" t="s">
        <v>111</v>
      </c>
      <c r="H83" s="60">
        <v>6.225274006829651</v>
      </c>
      <c r="I83" s="60" t="s">
        <v>111</v>
      </c>
      <c r="J83" s="61">
        <f t="shared" si="1"/>
        <v>-0.030777240896049385</v>
      </c>
    </row>
    <row r="84" spans="1:10" ht="15">
      <c r="A84" s="264"/>
      <c r="B84" s="264"/>
      <c r="C84" s="264"/>
      <c r="D84" s="51" t="s">
        <v>105</v>
      </c>
      <c r="E84" s="52">
        <v>7.313195541758706</v>
      </c>
      <c r="F84" s="57"/>
      <c r="G84" s="74" t="s">
        <v>111</v>
      </c>
      <c r="H84" s="60">
        <v>7.523297421741778</v>
      </c>
      <c r="I84" s="60" t="s">
        <v>111</v>
      </c>
      <c r="J84" s="61">
        <f t="shared" si="1"/>
        <v>-0.21010187998307206</v>
      </c>
    </row>
    <row r="85" spans="1:10" ht="15">
      <c r="A85" s="264"/>
      <c r="B85" s="264"/>
      <c r="C85" s="255" t="s">
        <v>106</v>
      </c>
      <c r="D85" s="256"/>
      <c r="E85" s="52">
        <v>6.756410256410256</v>
      </c>
      <c r="F85" s="57"/>
      <c r="G85" s="74" t="s">
        <v>111</v>
      </c>
      <c r="H85" s="60">
        <v>6.950793650793651</v>
      </c>
      <c r="I85" s="60" t="s">
        <v>111</v>
      </c>
      <c r="J85" s="61">
        <f t="shared" si="1"/>
        <v>-0.19438339438339458</v>
      </c>
    </row>
    <row r="86" spans="1:10" ht="15">
      <c r="A86" s="264"/>
      <c r="B86" s="264"/>
      <c r="C86" s="255" t="s">
        <v>91</v>
      </c>
      <c r="D86" s="256"/>
      <c r="E86" s="52">
        <v>6.949999999999999</v>
      </c>
      <c r="F86" s="57"/>
      <c r="G86" s="74" t="s">
        <v>111</v>
      </c>
      <c r="H86" s="60">
        <v>6.8</v>
      </c>
      <c r="I86" s="60" t="s">
        <v>111</v>
      </c>
      <c r="J86" s="61">
        <f t="shared" si="1"/>
        <v>0.14999999999999947</v>
      </c>
    </row>
    <row r="87" spans="1:10" ht="15">
      <c r="A87" s="264"/>
      <c r="B87" s="264"/>
      <c r="C87" s="255" t="s">
        <v>107</v>
      </c>
      <c r="D87" s="256"/>
      <c r="E87" s="52">
        <v>1.9177846153846152</v>
      </c>
      <c r="F87" s="57"/>
      <c r="G87" s="74" t="s">
        <v>111</v>
      </c>
      <c r="H87" s="60">
        <v>3.569613445378151</v>
      </c>
      <c r="I87" s="60" t="s">
        <v>111</v>
      </c>
      <c r="J87" s="61"/>
    </row>
    <row r="88" spans="1:10" ht="15">
      <c r="A88" s="264"/>
      <c r="B88" s="264"/>
      <c r="C88" s="255" t="s">
        <v>92</v>
      </c>
      <c r="D88" s="256"/>
      <c r="E88" s="54">
        <v>1.384841007258456</v>
      </c>
      <c r="F88" s="57"/>
      <c r="G88" s="74" t="s">
        <v>111</v>
      </c>
      <c r="H88" s="60">
        <v>1.8893420667994854</v>
      </c>
      <c r="I88" s="60" t="s">
        <v>111</v>
      </c>
      <c r="J88" s="61">
        <f t="shared" si="1"/>
        <v>-0.5045010595410293</v>
      </c>
    </row>
    <row r="89" spans="1:10" ht="15">
      <c r="A89" s="264"/>
      <c r="B89" s="264"/>
      <c r="C89" s="255" t="s">
        <v>88</v>
      </c>
      <c r="D89" s="256"/>
      <c r="E89" s="55">
        <v>4.4</v>
      </c>
      <c r="F89" s="57"/>
      <c r="G89" s="74" t="s">
        <v>111</v>
      </c>
      <c r="H89" s="60">
        <v>1.7</v>
      </c>
      <c r="I89" s="60" t="s">
        <v>111</v>
      </c>
      <c r="J89" s="61">
        <f t="shared" si="1"/>
        <v>2.7</v>
      </c>
    </row>
    <row r="90" spans="1:10" ht="15">
      <c r="A90" s="264"/>
      <c r="B90" s="264"/>
      <c r="C90" s="255" t="s">
        <v>89</v>
      </c>
      <c r="D90" s="256"/>
      <c r="E90" s="55">
        <v>9.2</v>
      </c>
      <c r="F90" s="57"/>
      <c r="G90" s="74" t="s">
        <v>111</v>
      </c>
      <c r="H90" s="60">
        <v>9.9</v>
      </c>
      <c r="I90" s="60" t="s">
        <v>111</v>
      </c>
      <c r="J90" s="61">
        <f t="shared" si="1"/>
        <v>-0.7000000000000011</v>
      </c>
    </row>
    <row r="91" spans="1:10" ht="15">
      <c r="A91" s="264"/>
      <c r="B91" s="264"/>
      <c r="C91" s="255" t="s">
        <v>108</v>
      </c>
      <c r="D91" s="256"/>
      <c r="E91" s="55">
        <v>4.799999999999999</v>
      </c>
      <c r="F91" s="57"/>
      <c r="G91" s="74" t="s">
        <v>111</v>
      </c>
      <c r="H91" s="60">
        <v>8.200000000000001</v>
      </c>
      <c r="I91" s="60" t="s">
        <v>111</v>
      </c>
      <c r="J91" s="61">
        <f t="shared" si="1"/>
        <v>-3.400000000000002</v>
      </c>
    </row>
    <row r="92" spans="1:10" ht="15">
      <c r="A92" s="264"/>
      <c r="B92" s="264"/>
      <c r="C92" s="255" t="s">
        <v>109</v>
      </c>
      <c r="D92" s="256"/>
      <c r="E92" s="55">
        <v>2.5500000000000007</v>
      </c>
      <c r="F92" s="57"/>
      <c r="G92" s="74" t="s">
        <v>111</v>
      </c>
      <c r="H92" s="60">
        <v>2.8000000000000007</v>
      </c>
      <c r="I92" s="60" t="s">
        <v>111</v>
      </c>
      <c r="J92" s="61">
        <f t="shared" si="1"/>
        <v>-0.25</v>
      </c>
    </row>
    <row r="93" spans="1:10" ht="15">
      <c r="A93" s="264"/>
      <c r="B93" s="264"/>
      <c r="C93" s="255" t="s">
        <v>93</v>
      </c>
      <c r="D93" s="256"/>
      <c r="E93" s="52">
        <v>-0.276871046116962</v>
      </c>
      <c r="F93" s="58">
        <v>0.45556022799211165</v>
      </c>
      <c r="G93" s="74" t="s">
        <v>111</v>
      </c>
      <c r="H93" s="60">
        <v>-0.5454374317421967</v>
      </c>
      <c r="I93" s="60">
        <v>0.3976940443323171</v>
      </c>
      <c r="J93" s="61">
        <f t="shared" si="1"/>
        <v>0.2685663856252347</v>
      </c>
    </row>
    <row r="94" spans="1:10" s="68" customFormat="1" ht="15.75" thickBot="1">
      <c r="A94" s="264"/>
      <c r="B94" s="273"/>
      <c r="C94" s="268" t="s">
        <v>95</v>
      </c>
      <c r="D94" s="269"/>
      <c r="E94" s="64">
        <v>-0.9954357602179631</v>
      </c>
      <c r="F94" s="70">
        <v>0.88650853007385</v>
      </c>
      <c r="G94" s="75" t="s">
        <v>111</v>
      </c>
      <c r="H94" s="66">
        <v>0.15388860556638434</v>
      </c>
      <c r="I94" s="66">
        <v>0.7777943911038031</v>
      </c>
      <c r="J94" s="67">
        <f t="shared" si="1"/>
        <v>-1.1493243657843475</v>
      </c>
    </row>
    <row r="95" spans="1:10" ht="15.75" thickTop="1">
      <c r="A95" s="275" t="s">
        <v>9</v>
      </c>
      <c r="B95" s="275" t="s">
        <v>102</v>
      </c>
      <c r="C95" s="255" t="s">
        <v>90</v>
      </c>
      <c r="D95" s="256"/>
      <c r="E95" s="52">
        <v>48.30769230769231</v>
      </c>
      <c r="F95" s="69">
        <v>1.578479532061184</v>
      </c>
      <c r="G95" s="74" t="s">
        <v>110</v>
      </c>
      <c r="H95" s="60">
        <v>44.34285714285714</v>
      </c>
      <c r="I95" s="60">
        <v>1.689782869619225</v>
      </c>
      <c r="J95" s="61">
        <f t="shared" si="1"/>
        <v>3.964835164835165</v>
      </c>
    </row>
    <row r="96" spans="1:10" ht="15">
      <c r="A96" s="264"/>
      <c r="B96" s="264"/>
      <c r="C96" s="270" t="s">
        <v>103</v>
      </c>
      <c r="D96" s="51" t="s">
        <v>104</v>
      </c>
      <c r="E96" s="52">
        <v>45.05675285668056</v>
      </c>
      <c r="F96" s="57"/>
      <c r="G96" s="74" t="s">
        <v>111</v>
      </c>
      <c r="H96" s="60">
        <v>40.90880518413475</v>
      </c>
      <c r="I96" s="60" t="s">
        <v>111</v>
      </c>
      <c r="J96" s="61">
        <f t="shared" si="1"/>
        <v>4.147947672545811</v>
      </c>
    </row>
    <row r="97" spans="1:10" ht="15">
      <c r="A97" s="264"/>
      <c r="B97" s="264"/>
      <c r="C97" s="264"/>
      <c r="D97" s="51" t="s">
        <v>105</v>
      </c>
      <c r="E97" s="52">
        <v>51.55863175870405</v>
      </c>
      <c r="F97" s="57"/>
      <c r="G97" s="74" t="s">
        <v>111</v>
      </c>
      <c r="H97" s="60">
        <v>47.776909101579534</v>
      </c>
      <c r="I97" s="60" t="s">
        <v>111</v>
      </c>
      <c r="J97" s="61">
        <f t="shared" si="1"/>
        <v>3.7817226571245186</v>
      </c>
    </row>
    <row r="98" spans="1:10" ht="15">
      <c r="A98" s="264"/>
      <c r="B98" s="264"/>
      <c r="C98" s="255" t="s">
        <v>106</v>
      </c>
      <c r="D98" s="256"/>
      <c r="E98" s="52">
        <v>48.60683760683761</v>
      </c>
      <c r="F98" s="57"/>
      <c r="G98" s="74" t="s">
        <v>111</v>
      </c>
      <c r="H98" s="60">
        <v>44.26984126984127</v>
      </c>
      <c r="I98" s="60" t="s">
        <v>111</v>
      </c>
      <c r="J98" s="61">
        <f t="shared" si="1"/>
        <v>4.336996336996336</v>
      </c>
    </row>
    <row r="99" spans="1:10" ht="15">
      <c r="A99" s="264"/>
      <c r="B99" s="264"/>
      <c r="C99" s="255" t="s">
        <v>91</v>
      </c>
      <c r="D99" s="256"/>
      <c r="E99" s="52">
        <v>49</v>
      </c>
      <c r="F99" s="57"/>
      <c r="G99" s="74" t="s">
        <v>111</v>
      </c>
      <c r="H99" s="60">
        <v>44</v>
      </c>
      <c r="I99" s="60" t="s">
        <v>111</v>
      </c>
      <c r="J99" s="61">
        <f t="shared" si="1"/>
        <v>5</v>
      </c>
    </row>
    <row r="100" spans="1:10" ht="15">
      <c r="A100" s="264"/>
      <c r="B100" s="264"/>
      <c r="C100" s="255" t="s">
        <v>107</v>
      </c>
      <c r="D100" s="256"/>
      <c r="E100" s="52">
        <v>64.78153846153846</v>
      </c>
      <c r="F100" s="57"/>
      <c r="G100" s="74" t="s">
        <v>111</v>
      </c>
      <c r="H100" s="60">
        <v>99.9378151260504</v>
      </c>
      <c r="I100" s="60" t="s">
        <v>111</v>
      </c>
      <c r="J100" s="61"/>
    </row>
    <row r="101" spans="1:10" ht="15">
      <c r="A101" s="264"/>
      <c r="B101" s="264"/>
      <c r="C101" s="255" t="s">
        <v>92</v>
      </c>
      <c r="D101" s="256"/>
      <c r="E101" s="54">
        <v>8.048697935786786</v>
      </c>
      <c r="F101" s="57"/>
      <c r="G101" s="74" t="s">
        <v>111</v>
      </c>
      <c r="H101" s="60">
        <v>9.996890272782352</v>
      </c>
      <c r="I101" s="60" t="s">
        <v>111</v>
      </c>
      <c r="J101" s="61">
        <f t="shared" si="1"/>
        <v>-1.9481923369955663</v>
      </c>
    </row>
    <row r="102" spans="1:10" ht="15">
      <c r="A102" s="264"/>
      <c r="B102" s="264"/>
      <c r="C102" s="255" t="s">
        <v>88</v>
      </c>
      <c r="D102" s="256"/>
      <c r="E102" s="55">
        <v>31</v>
      </c>
      <c r="F102" s="57"/>
      <c r="G102" s="74" t="s">
        <v>111</v>
      </c>
      <c r="H102" s="60">
        <v>25</v>
      </c>
      <c r="I102" s="60" t="s">
        <v>111</v>
      </c>
      <c r="J102" s="61">
        <f t="shared" si="1"/>
        <v>6</v>
      </c>
    </row>
    <row r="103" spans="1:10" ht="15">
      <c r="A103" s="264"/>
      <c r="B103" s="264"/>
      <c r="C103" s="255" t="s">
        <v>89</v>
      </c>
      <c r="D103" s="256"/>
      <c r="E103" s="55">
        <v>60</v>
      </c>
      <c r="F103" s="57"/>
      <c r="G103" s="74" t="s">
        <v>111</v>
      </c>
      <c r="H103" s="60">
        <v>65</v>
      </c>
      <c r="I103" s="60" t="s">
        <v>111</v>
      </c>
      <c r="J103" s="61">
        <f t="shared" si="1"/>
        <v>-5</v>
      </c>
    </row>
    <row r="104" spans="1:10" ht="15">
      <c r="A104" s="264"/>
      <c r="B104" s="264"/>
      <c r="C104" s="255" t="s">
        <v>108</v>
      </c>
      <c r="D104" s="256"/>
      <c r="E104" s="55">
        <v>29</v>
      </c>
      <c r="F104" s="57"/>
      <c r="G104" s="74" t="s">
        <v>111</v>
      </c>
      <c r="H104" s="60">
        <v>40</v>
      </c>
      <c r="I104" s="60" t="s">
        <v>111</v>
      </c>
      <c r="J104" s="61">
        <f t="shared" si="1"/>
        <v>-11</v>
      </c>
    </row>
    <row r="105" spans="1:10" ht="15">
      <c r="A105" s="264"/>
      <c r="B105" s="264"/>
      <c r="C105" s="255" t="s">
        <v>109</v>
      </c>
      <c r="D105" s="256"/>
      <c r="E105" s="55">
        <v>12.5</v>
      </c>
      <c r="F105" s="57"/>
      <c r="G105" s="74" t="s">
        <v>111</v>
      </c>
      <c r="H105" s="60">
        <v>17</v>
      </c>
      <c r="I105" s="60" t="s">
        <v>111</v>
      </c>
      <c r="J105" s="61">
        <f t="shared" si="1"/>
        <v>-4.5</v>
      </c>
    </row>
    <row r="106" spans="1:10" ht="15">
      <c r="A106" s="264"/>
      <c r="B106" s="264"/>
      <c r="C106" s="255" t="s">
        <v>93</v>
      </c>
      <c r="D106" s="256"/>
      <c r="E106" s="52">
        <v>-0.3934118233559947</v>
      </c>
      <c r="F106" s="58">
        <v>0.45556022799211165</v>
      </c>
      <c r="G106" s="74" t="s">
        <v>111</v>
      </c>
      <c r="H106" s="60">
        <v>0.11489034323791102</v>
      </c>
      <c r="I106" s="60">
        <v>0.3976940443323171</v>
      </c>
      <c r="J106" s="61">
        <f t="shared" si="1"/>
        <v>-0.5083021665939057</v>
      </c>
    </row>
    <row r="107" spans="1:10" s="68" customFormat="1" ht="15.75" thickBot="1">
      <c r="A107" s="264"/>
      <c r="B107" s="273"/>
      <c r="C107" s="268" t="s">
        <v>95</v>
      </c>
      <c r="D107" s="269"/>
      <c r="E107" s="64">
        <v>-0.2424897712970598</v>
      </c>
      <c r="F107" s="70">
        <v>0.88650853007385</v>
      </c>
      <c r="G107" s="75" t="s">
        <v>111</v>
      </c>
      <c r="H107" s="66">
        <v>-0.6210842404583777</v>
      </c>
      <c r="I107" s="66">
        <v>0.7777943911038031</v>
      </c>
      <c r="J107" s="67">
        <f t="shared" si="1"/>
        <v>0.37859446916131795</v>
      </c>
    </row>
    <row r="108" spans="1:10" ht="15.75" thickTop="1">
      <c r="A108" s="294" t="s">
        <v>10</v>
      </c>
      <c r="B108" s="275" t="s">
        <v>102</v>
      </c>
      <c r="C108" s="255" t="s">
        <v>90</v>
      </c>
      <c r="D108" s="256"/>
      <c r="E108" s="52">
        <v>4.8961538461538465</v>
      </c>
      <c r="F108" s="69">
        <v>0.15733167016805555</v>
      </c>
      <c r="G108" s="74" t="s">
        <v>110</v>
      </c>
      <c r="H108" s="60">
        <v>4.662162162162162</v>
      </c>
      <c r="I108" s="60">
        <v>0.13967741424554148</v>
      </c>
      <c r="J108" s="61">
        <f t="shared" si="1"/>
        <v>0.23399168399168424</v>
      </c>
    </row>
    <row r="109" spans="1:10" ht="15">
      <c r="A109" s="264"/>
      <c r="B109" s="264"/>
      <c r="C109" s="270" t="s">
        <v>103</v>
      </c>
      <c r="D109" s="51" t="s">
        <v>104</v>
      </c>
      <c r="E109" s="52">
        <v>4.5721232058736945</v>
      </c>
      <c r="F109" s="57"/>
      <c r="G109" s="74" t="s">
        <v>111</v>
      </c>
      <c r="H109" s="60">
        <v>4.378883236258355</v>
      </c>
      <c r="I109" s="60" t="s">
        <v>111</v>
      </c>
      <c r="J109" s="61">
        <f t="shared" si="1"/>
        <v>0.1932399696153393</v>
      </c>
    </row>
    <row r="110" spans="1:10" ht="15">
      <c r="A110" s="264"/>
      <c r="B110" s="264"/>
      <c r="C110" s="264"/>
      <c r="D110" s="51" t="s">
        <v>105</v>
      </c>
      <c r="E110" s="52">
        <v>5.220184486433999</v>
      </c>
      <c r="F110" s="57"/>
      <c r="G110" s="74" t="s">
        <v>111</v>
      </c>
      <c r="H110" s="60">
        <v>4.945441088065969</v>
      </c>
      <c r="I110" s="60" t="s">
        <v>111</v>
      </c>
      <c r="J110" s="61">
        <f t="shared" si="1"/>
        <v>0.2747433983680292</v>
      </c>
    </row>
    <row r="111" spans="1:10" ht="15">
      <c r="A111" s="264"/>
      <c r="B111" s="264"/>
      <c r="C111" s="255" t="s">
        <v>106</v>
      </c>
      <c r="D111" s="256"/>
      <c r="E111" s="52">
        <v>4.914102564102564</v>
      </c>
      <c r="F111" s="57"/>
      <c r="G111" s="74" t="s">
        <v>111</v>
      </c>
      <c r="H111" s="60">
        <v>4.654954954954955</v>
      </c>
      <c r="I111" s="60" t="s">
        <v>111</v>
      </c>
      <c r="J111" s="61">
        <f t="shared" si="1"/>
        <v>0.25914760914760926</v>
      </c>
    </row>
    <row r="112" spans="1:10" ht="15">
      <c r="A112" s="264"/>
      <c r="B112" s="264"/>
      <c r="C112" s="255" t="s">
        <v>91</v>
      </c>
      <c r="D112" s="256"/>
      <c r="E112" s="52">
        <v>5.1</v>
      </c>
      <c r="F112" s="57"/>
      <c r="G112" s="74" t="s">
        <v>111</v>
      </c>
      <c r="H112" s="60">
        <v>4.8</v>
      </c>
      <c r="I112" s="60" t="s">
        <v>111</v>
      </c>
      <c r="J112" s="61">
        <f t="shared" si="1"/>
        <v>0.2999999999999998</v>
      </c>
    </row>
    <row r="113" spans="1:10" ht="15">
      <c r="A113" s="264"/>
      <c r="B113" s="264"/>
      <c r="C113" s="255" t="s">
        <v>107</v>
      </c>
      <c r="D113" s="256"/>
      <c r="E113" s="52">
        <v>0.6435846153846153</v>
      </c>
      <c r="F113" s="57"/>
      <c r="G113" s="74" t="s">
        <v>111</v>
      </c>
      <c r="H113" s="60">
        <v>0.721861861861862</v>
      </c>
      <c r="I113" s="60" t="s">
        <v>111</v>
      </c>
      <c r="J113" s="61"/>
    </row>
    <row r="114" spans="1:10" ht="15">
      <c r="A114" s="264"/>
      <c r="B114" s="264"/>
      <c r="C114" s="255" t="s">
        <v>92</v>
      </c>
      <c r="D114" s="256"/>
      <c r="E114" s="54">
        <v>0.802237256293059</v>
      </c>
      <c r="F114" s="57"/>
      <c r="G114" s="74" t="s">
        <v>111</v>
      </c>
      <c r="H114" s="60">
        <v>0.8496245417017224</v>
      </c>
      <c r="I114" s="60" t="s">
        <v>111</v>
      </c>
      <c r="J114" s="61">
        <f t="shared" si="1"/>
        <v>-0.04738728540866344</v>
      </c>
    </row>
    <row r="115" spans="1:10" ht="15">
      <c r="A115" s="264"/>
      <c r="B115" s="264"/>
      <c r="C115" s="255" t="s">
        <v>88</v>
      </c>
      <c r="D115" s="256"/>
      <c r="E115" s="55">
        <v>3.3</v>
      </c>
      <c r="F115" s="57"/>
      <c r="G115" s="74" t="s">
        <v>111</v>
      </c>
      <c r="H115" s="60">
        <v>3.3</v>
      </c>
      <c r="I115" s="60" t="s">
        <v>111</v>
      </c>
      <c r="J115" s="61">
        <f t="shared" si="1"/>
        <v>0</v>
      </c>
    </row>
    <row r="116" spans="1:10" ht="15">
      <c r="A116" s="264"/>
      <c r="B116" s="264"/>
      <c r="C116" s="255" t="s">
        <v>89</v>
      </c>
      <c r="D116" s="256"/>
      <c r="E116" s="55">
        <v>6.1</v>
      </c>
      <c r="F116" s="57"/>
      <c r="G116" s="74" t="s">
        <v>111</v>
      </c>
      <c r="H116" s="60">
        <v>6.2</v>
      </c>
      <c r="I116" s="60" t="s">
        <v>111</v>
      </c>
      <c r="J116" s="61">
        <f t="shared" si="1"/>
        <v>-0.10000000000000053</v>
      </c>
    </row>
    <row r="117" spans="1:10" ht="15">
      <c r="A117" s="264"/>
      <c r="B117" s="264"/>
      <c r="C117" s="255" t="s">
        <v>108</v>
      </c>
      <c r="D117" s="256"/>
      <c r="E117" s="55">
        <v>2.8</v>
      </c>
      <c r="F117" s="57"/>
      <c r="G117" s="74" t="s">
        <v>111</v>
      </c>
      <c r="H117" s="60">
        <v>2.9000000000000004</v>
      </c>
      <c r="I117" s="60" t="s">
        <v>111</v>
      </c>
      <c r="J117" s="61">
        <f t="shared" si="1"/>
        <v>-0.10000000000000053</v>
      </c>
    </row>
    <row r="118" spans="1:10" ht="15">
      <c r="A118" s="264"/>
      <c r="B118" s="264"/>
      <c r="C118" s="255" t="s">
        <v>109</v>
      </c>
      <c r="D118" s="256"/>
      <c r="E118" s="55">
        <v>1.3500000000000005</v>
      </c>
      <c r="F118" s="57"/>
      <c r="G118" s="74" t="s">
        <v>111</v>
      </c>
      <c r="H118" s="60">
        <v>1.2000000000000002</v>
      </c>
      <c r="I118" s="60" t="s">
        <v>111</v>
      </c>
      <c r="J118" s="61">
        <f t="shared" si="1"/>
        <v>0.15000000000000036</v>
      </c>
    </row>
    <row r="119" spans="1:10" ht="15">
      <c r="A119" s="264"/>
      <c r="B119" s="264"/>
      <c r="C119" s="255" t="s">
        <v>93</v>
      </c>
      <c r="D119" s="256"/>
      <c r="E119" s="52">
        <v>-0.24585822937090207</v>
      </c>
      <c r="F119" s="58">
        <v>0.45556022799211165</v>
      </c>
      <c r="G119" s="74" t="s">
        <v>111</v>
      </c>
      <c r="H119" s="60">
        <v>-0.047789383780276626</v>
      </c>
      <c r="I119" s="60">
        <v>0.3875894269839858</v>
      </c>
      <c r="J119" s="61">
        <f t="shared" si="1"/>
        <v>-0.19806884559062543</v>
      </c>
    </row>
    <row r="120" spans="1:10" s="68" customFormat="1" ht="15.75" thickBot="1">
      <c r="A120" s="264"/>
      <c r="B120" s="273"/>
      <c r="C120" s="268" t="s">
        <v>95</v>
      </c>
      <c r="D120" s="269"/>
      <c r="E120" s="64">
        <v>-0.9847271146337462</v>
      </c>
      <c r="F120" s="70">
        <v>0.88650853007385</v>
      </c>
      <c r="G120" s="75" t="s">
        <v>111</v>
      </c>
      <c r="H120" s="66">
        <v>-0.840264713358572</v>
      </c>
      <c r="I120" s="66">
        <v>0.7587188291486392</v>
      </c>
      <c r="J120" s="67">
        <f t="shared" si="1"/>
        <v>-0.14446240127517418</v>
      </c>
    </row>
    <row r="121" ht="15.75" thickTop="1"/>
  </sheetData>
  <sheetProtection/>
  <mergeCells count="142">
    <mergeCell ref="C119:D119"/>
    <mergeCell ref="C120:D120"/>
    <mergeCell ref="A108:A120"/>
    <mergeCell ref="B108:B120"/>
    <mergeCell ref="C108:D108"/>
    <mergeCell ref="C109:C110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M1:T1"/>
    <mergeCell ref="N2:N4"/>
    <mergeCell ref="O2:T2"/>
    <mergeCell ref="O3:P3"/>
    <mergeCell ref="Q3:R3"/>
    <mergeCell ref="A95:A107"/>
    <mergeCell ref="B95:B107"/>
    <mergeCell ref="C95:D95"/>
    <mergeCell ref="C96:C97"/>
    <mergeCell ref="C98:D98"/>
    <mergeCell ref="C99:D99"/>
    <mergeCell ref="C100:D100"/>
    <mergeCell ref="C89:D89"/>
    <mergeCell ref="C90:D90"/>
    <mergeCell ref="C91:D91"/>
    <mergeCell ref="C92:D92"/>
    <mergeCell ref="S3:T3"/>
    <mergeCell ref="M5:M6"/>
    <mergeCell ref="M7:M8"/>
    <mergeCell ref="M9:M10"/>
    <mergeCell ref="M11:M12"/>
    <mergeCell ref="M13:M14"/>
    <mergeCell ref="A82:A94"/>
    <mergeCell ref="B82:B94"/>
    <mergeCell ref="C82:D82"/>
    <mergeCell ref="C83:C84"/>
    <mergeCell ref="C85:D85"/>
    <mergeCell ref="C86:D86"/>
    <mergeCell ref="C93:D93"/>
    <mergeCell ref="C94:D94"/>
    <mergeCell ref="C87:D87"/>
    <mergeCell ref="C88:D88"/>
    <mergeCell ref="C78:D78"/>
    <mergeCell ref="C79:D79"/>
    <mergeCell ref="C80:D80"/>
    <mergeCell ref="C81:D81"/>
    <mergeCell ref="M15:M16"/>
    <mergeCell ref="M17:M18"/>
    <mergeCell ref="M19:M20"/>
    <mergeCell ref="M21:M22"/>
    <mergeCell ref="C63:D63"/>
    <mergeCell ref="A69:A81"/>
    <mergeCell ref="B69:B81"/>
    <mergeCell ref="C69:D69"/>
    <mergeCell ref="C70:C71"/>
    <mergeCell ref="C72:D72"/>
    <mergeCell ref="C73:D73"/>
    <mergeCell ref="C74:D74"/>
    <mergeCell ref="C75:D75"/>
    <mergeCell ref="C76:D76"/>
    <mergeCell ref="C77:D77"/>
    <mergeCell ref="C64:D64"/>
    <mergeCell ref="C65:D65"/>
    <mergeCell ref="C66:D66"/>
    <mergeCell ref="C67:D67"/>
    <mergeCell ref="C68:D68"/>
    <mergeCell ref="A56:A68"/>
    <mergeCell ref="B56:B68"/>
    <mergeCell ref="C56:D56"/>
    <mergeCell ref="C57:C58"/>
    <mergeCell ref="C59:D59"/>
    <mergeCell ref="C60:D60"/>
    <mergeCell ref="C61:D61"/>
    <mergeCell ref="C62:D62"/>
    <mergeCell ref="C53:D53"/>
    <mergeCell ref="C54:D54"/>
    <mergeCell ref="C55:D55"/>
    <mergeCell ref="A43:A55"/>
    <mergeCell ref="B43:B55"/>
    <mergeCell ref="C43:D43"/>
    <mergeCell ref="C44:C45"/>
    <mergeCell ref="C46:D46"/>
    <mergeCell ref="C47:D47"/>
    <mergeCell ref="C48:D48"/>
    <mergeCell ref="C49:D49"/>
    <mergeCell ref="C50:D50"/>
    <mergeCell ref="C51:D51"/>
    <mergeCell ref="C41:D41"/>
    <mergeCell ref="C42:D42"/>
    <mergeCell ref="A30:A42"/>
    <mergeCell ref="B30:B42"/>
    <mergeCell ref="C30:D30"/>
    <mergeCell ref="C31:C32"/>
    <mergeCell ref="C33:D33"/>
    <mergeCell ref="C34:D34"/>
    <mergeCell ref="C24:D24"/>
    <mergeCell ref="C25:D25"/>
    <mergeCell ref="C26:D26"/>
    <mergeCell ref="C27:D27"/>
    <mergeCell ref="C39:D39"/>
    <mergeCell ref="C40:D40"/>
    <mergeCell ref="C12:D12"/>
    <mergeCell ref="C13:D13"/>
    <mergeCell ref="C14:D14"/>
    <mergeCell ref="A17:A29"/>
    <mergeCell ref="B17:B29"/>
    <mergeCell ref="C17:D17"/>
    <mergeCell ref="C18:C19"/>
    <mergeCell ref="C20:D20"/>
    <mergeCell ref="C21:D21"/>
    <mergeCell ref="C29:D29"/>
    <mergeCell ref="C5:C6"/>
    <mergeCell ref="C7:D7"/>
    <mergeCell ref="C8:D8"/>
    <mergeCell ref="C9:D9"/>
    <mergeCell ref="C10:D10"/>
    <mergeCell ref="C11:D11"/>
    <mergeCell ref="B3:D3"/>
    <mergeCell ref="A4:A16"/>
    <mergeCell ref="B4:B16"/>
    <mergeCell ref="C4:D4"/>
    <mergeCell ref="C117:D117"/>
    <mergeCell ref="C118:D118"/>
    <mergeCell ref="C101:D101"/>
    <mergeCell ref="C102:D102"/>
    <mergeCell ref="C103:D103"/>
    <mergeCell ref="C104:D104"/>
    <mergeCell ref="C15:D15"/>
    <mergeCell ref="C52:D52"/>
    <mergeCell ref="C35:D35"/>
    <mergeCell ref="C36:D36"/>
    <mergeCell ref="C37:D37"/>
    <mergeCell ref="C38:D38"/>
    <mergeCell ref="C28:D28"/>
    <mergeCell ref="C16:D16"/>
    <mergeCell ref="C22:D22"/>
    <mergeCell ref="C23:D23"/>
  </mergeCells>
  <conditionalFormatting sqref="J4:J120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{f337ad71-7df9-4a19-bb63-aeec55324a64}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37ad71-7df9-4a19-bb63-aeec55324a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J4:J120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" sqref="L3"/>
    </sheetView>
  </sheetViews>
  <sheetFormatPr defaultColWidth="9.140625" defaultRowHeight="15"/>
  <cols>
    <col min="1" max="1" width="4.00390625" style="0" customWidth="1"/>
    <col min="2" max="2" width="22.7109375" style="0" customWidth="1"/>
    <col min="14" max="14" width="22.7109375" style="0" customWidth="1"/>
  </cols>
  <sheetData>
    <row r="1" spans="1:29" ht="23.25" thickBot="1">
      <c r="A1" s="126" t="s">
        <v>144</v>
      </c>
      <c r="M1" s="300" t="s">
        <v>1</v>
      </c>
      <c r="N1" s="301"/>
      <c r="O1" s="197" t="s">
        <v>2</v>
      </c>
      <c r="P1" s="198" t="s">
        <v>146</v>
      </c>
      <c r="Q1" s="198" t="s">
        <v>3</v>
      </c>
      <c r="R1" s="198" t="s">
        <v>4</v>
      </c>
      <c r="S1" s="198" t="s">
        <v>5</v>
      </c>
      <c r="T1" s="198" t="s">
        <v>6</v>
      </c>
      <c r="U1" s="198" t="s">
        <v>7</v>
      </c>
      <c r="V1" s="198" t="s">
        <v>8</v>
      </c>
      <c r="W1" s="198" t="s">
        <v>9</v>
      </c>
      <c r="X1" s="198" t="s">
        <v>10</v>
      </c>
      <c r="Y1" s="198" t="s">
        <v>11</v>
      </c>
      <c r="Z1" s="198" t="s">
        <v>12</v>
      </c>
      <c r="AA1" s="198" t="s">
        <v>13</v>
      </c>
      <c r="AB1" s="198" t="s">
        <v>14</v>
      </c>
      <c r="AC1" s="199" t="s">
        <v>15</v>
      </c>
    </row>
    <row r="2" spans="13:29" ht="15">
      <c r="M2" s="302" t="s">
        <v>2</v>
      </c>
      <c r="N2" s="200" t="s">
        <v>142</v>
      </c>
      <c r="O2" s="201">
        <v>1</v>
      </c>
      <c r="P2" s="202">
        <v>1</v>
      </c>
      <c r="Q2" s="202">
        <v>-0.44632725409399937</v>
      </c>
      <c r="R2" s="202">
        <v>0.3706331638790896</v>
      </c>
      <c r="S2" s="202">
        <v>-0.09935807512224515</v>
      </c>
      <c r="T2" s="202">
        <v>0.31710281688122466</v>
      </c>
      <c r="U2" s="202">
        <v>0.031034723809794</v>
      </c>
      <c r="V2" s="202">
        <v>-0.11963873507984243</v>
      </c>
      <c r="W2" s="202">
        <v>0.37716898671449983</v>
      </c>
      <c r="X2" s="202">
        <v>0.5139799352440068</v>
      </c>
      <c r="Y2" s="202">
        <v>-0.30146574118840624</v>
      </c>
      <c r="Z2" s="202">
        <v>0.2739901217981237</v>
      </c>
      <c r="AA2" s="202">
        <v>-0.5938131931506109</v>
      </c>
      <c r="AB2" s="202">
        <v>-0.026061356258862224</v>
      </c>
      <c r="AC2" s="203">
        <v>0.33274289622155045</v>
      </c>
    </row>
    <row r="3" spans="1:29" ht="15.75" thickBot="1">
      <c r="A3" s="308" t="s">
        <v>141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M3" s="296"/>
      <c r="N3" s="204" t="s">
        <v>143</v>
      </c>
      <c r="O3" s="205"/>
      <c r="P3" s="206">
        <v>0</v>
      </c>
      <c r="Q3" s="206">
        <v>0.004398682179628501</v>
      </c>
      <c r="R3" s="206">
        <v>0.018557837387101036</v>
      </c>
      <c r="S3" s="206">
        <v>0.52107818718724</v>
      </c>
      <c r="T3" s="206">
        <v>0.038273136209714224</v>
      </c>
      <c r="U3" s="206">
        <v>0.8414940804576142</v>
      </c>
      <c r="V3" s="206">
        <v>0.4447737933860366</v>
      </c>
      <c r="W3" s="206">
        <v>0.012658770854744995</v>
      </c>
      <c r="X3" s="206">
        <v>0.00035877550897250876</v>
      </c>
      <c r="Y3" s="206">
        <v>0.03946815432212929</v>
      </c>
      <c r="Z3" s="206">
        <v>0.05950274920750244</v>
      </c>
      <c r="AA3" s="206">
        <v>8.629667376533302E-06</v>
      </c>
      <c r="AB3" s="206">
        <v>0.8589192115134517</v>
      </c>
      <c r="AC3" s="207">
        <v>0.02084269906162908</v>
      </c>
    </row>
    <row r="4" spans="1:29" ht="15.75" thickBot="1">
      <c r="A4" s="310" t="s">
        <v>1</v>
      </c>
      <c r="B4" s="311"/>
      <c r="C4" s="166" t="s">
        <v>2</v>
      </c>
      <c r="D4" s="167" t="s">
        <v>3</v>
      </c>
      <c r="E4" s="167" t="s">
        <v>4</v>
      </c>
      <c r="F4" s="167" t="s">
        <v>5</v>
      </c>
      <c r="G4" s="167" t="s">
        <v>6</v>
      </c>
      <c r="H4" s="167" t="s">
        <v>7</v>
      </c>
      <c r="I4" s="167" t="s">
        <v>8</v>
      </c>
      <c r="J4" s="167" t="s">
        <v>9</v>
      </c>
      <c r="K4" s="168" t="s">
        <v>10</v>
      </c>
      <c r="M4" s="297"/>
      <c r="N4" s="208" t="s">
        <v>87</v>
      </c>
      <c r="O4" s="209">
        <v>49</v>
      </c>
      <c r="P4" s="210">
        <v>49</v>
      </c>
      <c r="Q4" s="210">
        <v>39</v>
      </c>
      <c r="R4" s="210">
        <v>40</v>
      </c>
      <c r="S4" s="210">
        <v>44</v>
      </c>
      <c r="T4" s="210">
        <v>43</v>
      </c>
      <c r="U4" s="210">
        <v>44</v>
      </c>
      <c r="V4" s="210">
        <v>43</v>
      </c>
      <c r="W4" s="210">
        <v>43</v>
      </c>
      <c r="X4" s="210">
        <v>44</v>
      </c>
      <c r="Y4" s="210">
        <v>47</v>
      </c>
      <c r="Z4" s="210">
        <v>48</v>
      </c>
      <c r="AA4" s="210">
        <v>48</v>
      </c>
      <c r="AB4" s="210">
        <v>49</v>
      </c>
      <c r="AC4" s="211">
        <v>48</v>
      </c>
    </row>
    <row r="5" spans="1:29" ht="15">
      <c r="A5" s="312" t="s">
        <v>2</v>
      </c>
      <c r="B5" s="160" t="s">
        <v>142</v>
      </c>
      <c r="C5" s="169">
        <v>1</v>
      </c>
      <c r="D5" s="170">
        <v>-0.44632725409399937</v>
      </c>
      <c r="E5" s="170">
        <v>0.3706331638790896</v>
      </c>
      <c r="F5" s="170">
        <v>-0.09935807512224515</v>
      </c>
      <c r="G5" s="170">
        <v>0.31710281688122466</v>
      </c>
      <c r="H5" s="170">
        <v>0.031034723809794</v>
      </c>
      <c r="I5" s="170">
        <v>-0.11963873507984243</v>
      </c>
      <c r="J5" s="170">
        <v>0.37716898671449983</v>
      </c>
      <c r="K5" s="171">
        <v>0.5139799352440068</v>
      </c>
      <c r="M5" s="295" t="s">
        <v>146</v>
      </c>
      <c r="N5" s="212" t="s">
        <v>142</v>
      </c>
      <c r="O5" s="213">
        <v>1</v>
      </c>
      <c r="P5" s="214">
        <v>1</v>
      </c>
      <c r="Q5" s="215">
        <v>-0.32873147778958195</v>
      </c>
      <c r="R5" s="215">
        <v>0.46751963322190604</v>
      </c>
      <c r="S5" s="215">
        <v>0.04255445724718494</v>
      </c>
      <c r="T5" s="215">
        <v>0.43731696651006163</v>
      </c>
      <c r="U5" s="215">
        <v>0.05972254445160379</v>
      </c>
      <c r="V5" s="215">
        <v>-0.20487132772593886</v>
      </c>
      <c r="W5" s="215">
        <v>0.5130296761302237</v>
      </c>
      <c r="X5" s="215">
        <v>0.6447940684315174</v>
      </c>
      <c r="Y5" s="215">
        <v>-0.4042673601794327</v>
      </c>
      <c r="Z5" s="215">
        <v>0.37567085721528537</v>
      </c>
      <c r="AA5" s="215">
        <v>-0.5941027277739355</v>
      </c>
      <c r="AB5" s="215">
        <v>-0.10044387931340022</v>
      </c>
      <c r="AC5" s="216">
        <v>0.46771483338825837</v>
      </c>
    </row>
    <row r="6" spans="1:29" ht="15">
      <c r="A6" s="304"/>
      <c r="B6" s="161" t="s">
        <v>143</v>
      </c>
      <c r="C6" s="172"/>
      <c r="D6" s="191">
        <v>0.004398682179628501</v>
      </c>
      <c r="E6" s="193">
        <v>0.018557837387101036</v>
      </c>
      <c r="F6" s="173">
        <v>0.52107818718724</v>
      </c>
      <c r="G6" s="193">
        <v>0.038273136209714224</v>
      </c>
      <c r="H6" s="173">
        <v>0.8414940804576142</v>
      </c>
      <c r="I6" s="173">
        <v>0.4447737933860366</v>
      </c>
      <c r="J6" s="193">
        <v>0.012658770854744995</v>
      </c>
      <c r="K6" s="192">
        <v>0.00035877550897250876</v>
      </c>
      <c r="M6" s="296"/>
      <c r="N6" s="204" t="s">
        <v>143</v>
      </c>
      <c r="O6" s="217">
        <v>0</v>
      </c>
      <c r="P6" s="218"/>
      <c r="Q6" s="206">
        <v>0.014267118474617535</v>
      </c>
      <c r="R6" s="206">
        <v>0.00041615181615150946</v>
      </c>
      <c r="S6" s="206">
        <v>0.7447022960808631</v>
      </c>
      <c r="T6" s="206">
        <v>0.0005334141605812377</v>
      </c>
      <c r="U6" s="206">
        <v>0.6447286081337745</v>
      </c>
      <c r="V6" s="206">
        <v>0.11958030878605992</v>
      </c>
      <c r="W6" s="206">
        <v>3.25667379986836E-05</v>
      </c>
      <c r="X6" s="206">
        <v>1.1746504154546846E-08</v>
      </c>
      <c r="Y6" s="206">
        <v>0.0007613772679477394</v>
      </c>
      <c r="Z6" s="206">
        <v>0.0018812856021809031</v>
      </c>
      <c r="AA6" s="206">
        <v>1.4513996882605864E-07</v>
      </c>
      <c r="AB6" s="206">
        <v>0.41866215853604216</v>
      </c>
      <c r="AC6" s="207">
        <v>7.504411868327144E-05</v>
      </c>
    </row>
    <row r="7" spans="1:29" ht="15.75">
      <c r="A7" s="305"/>
      <c r="B7" s="162" t="s">
        <v>87</v>
      </c>
      <c r="C7" s="190">
        <v>49</v>
      </c>
      <c r="D7" s="176">
        <v>39</v>
      </c>
      <c r="E7" s="176">
        <v>40</v>
      </c>
      <c r="F7" s="176">
        <v>44</v>
      </c>
      <c r="G7" s="176">
        <v>43</v>
      </c>
      <c r="H7" s="176">
        <v>44</v>
      </c>
      <c r="I7" s="176">
        <v>43</v>
      </c>
      <c r="J7" s="176">
        <v>43</v>
      </c>
      <c r="K7" s="177">
        <v>44</v>
      </c>
      <c r="M7" s="297"/>
      <c r="N7" s="208" t="s">
        <v>87</v>
      </c>
      <c r="O7" s="209">
        <v>49</v>
      </c>
      <c r="P7" s="225">
        <v>68</v>
      </c>
      <c r="Q7" s="210">
        <v>55</v>
      </c>
      <c r="R7" s="210">
        <v>53</v>
      </c>
      <c r="S7" s="210">
        <v>61</v>
      </c>
      <c r="T7" s="210">
        <v>59</v>
      </c>
      <c r="U7" s="210">
        <v>62</v>
      </c>
      <c r="V7" s="210">
        <v>59</v>
      </c>
      <c r="W7" s="210">
        <v>59</v>
      </c>
      <c r="X7" s="210">
        <v>63</v>
      </c>
      <c r="Y7" s="210">
        <v>66</v>
      </c>
      <c r="Z7" s="210">
        <v>66</v>
      </c>
      <c r="AA7" s="210">
        <v>66</v>
      </c>
      <c r="AB7" s="210">
        <v>67</v>
      </c>
      <c r="AC7" s="211">
        <v>66</v>
      </c>
    </row>
    <row r="8" spans="1:29" ht="15">
      <c r="A8" s="303" t="s">
        <v>3</v>
      </c>
      <c r="B8" s="163" t="s">
        <v>142</v>
      </c>
      <c r="C8" s="178">
        <v>-0.44632725409399937</v>
      </c>
      <c r="D8" s="179">
        <v>1</v>
      </c>
      <c r="E8" s="180">
        <v>-0.41811722023515924</v>
      </c>
      <c r="F8" s="180">
        <v>0.29824419797348395</v>
      </c>
      <c r="G8" s="180">
        <v>0.4212050032891982</v>
      </c>
      <c r="H8" s="180">
        <v>0.25946345769136664</v>
      </c>
      <c r="I8" s="180">
        <v>0.3476788045980122</v>
      </c>
      <c r="J8" s="180">
        <v>0.14918171646393685</v>
      </c>
      <c r="K8" s="181">
        <v>-0.20066711956398264</v>
      </c>
      <c r="M8" s="295" t="s">
        <v>3</v>
      </c>
      <c r="N8" s="212" t="s">
        <v>142</v>
      </c>
      <c r="O8" s="213">
        <v>-0.44632725409399937</v>
      </c>
      <c r="P8" s="215">
        <v>-0.32873147778958195</v>
      </c>
      <c r="Q8" s="214">
        <v>1</v>
      </c>
      <c r="R8" s="215">
        <v>-0.41811722023515924</v>
      </c>
      <c r="S8" s="215">
        <v>0.29824419797348395</v>
      </c>
      <c r="T8" s="215">
        <v>0.4212050032891982</v>
      </c>
      <c r="U8" s="215">
        <v>0.25946345769136664</v>
      </c>
      <c r="V8" s="215">
        <v>0.3476788045980122</v>
      </c>
      <c r="W8" s="215">
        <v>0.14918171646393685</v>
      </c>
      <c r="X8" s="215">
        <v>-0.20066711956398264</v>
      </c>
      <c r="Y8" s="215">
        <v>0.27590052174076796</v>
      </c>
      <c r="Z8" s="215">
        <v>-0.2961034233354654</v>
      </c>
      <c r="AA8" s="215">
        <v>0.5191182207295024</v>
      </c>
      <c r="AB8" s="215">
        <v>0.10610381986472468</v>
      </c>
      <c r="AC8" s="216">
        <v>-0.041576845929446236</v>
      </c>
    </row>
    <row r="9" spans="1:29" ht="15">
      <c r="A9" s="304"/>
      <c r="B9" s="161" t="s">
        <v>143</v>
      </c>
      <c r="C9" s="182">
        <v>0.004398682179628501</v>
      </c>
      <c r="D9" s="183"/>
      <c r="E9" s="191">
        <v>0.004738593706364238</v>
      </c>
      <c r="F9" s="193">
        <v>0.03352592515018838</v>
      </c>
      <c r="G9" s="191">
        <v>0.0023180372314233403</v>
      </c>
      <c r="H9" s="173">
        <v>0.05814090817072002</v>
      </c>
      <c r="I9" s="193">
        <v>0.012422861886206763</v>
      </c>
      <c r="J9" s="173">
        <v>0.29118094984331566</v>
      </c>
      <c r="K9" s="174">
        <v>0.15374986885052896</v>
      </c>
      <c r="M9" s="296"/>
      <c r="N9" s="204" t="s">
        <v>143</v>
      </c>
      <c r="O9" s="217">
        <v>0.004398682179628501</v>
      </c>
      <c r="P9" s="206">
        <v>0.014267118474617535</v>
      </c>
      <c r="Q9" s="218"/>
      <c r="R9" s="206">
        <v>0.004738593706364238</v>
      </c>
      <c r="S9" s="206">
        <v>0.03352592515018838</v>
      </c>
      <c r="T9" s="206">
        <v>0.0023180372314233403</v>
      </c>
      <c r="U9" s="206">
        <v>0.05814090817072002</v>
      </c>
      <c r="V9" s="206">
        <v>0.012422861886206763</v>
      </c>
      <c r="W9" s="206">
        <v>0.29118094984331566</v>
      </c>
      <c r="X9" s="206">
        <v>0.15374986885052896</v>
      </c>
      <c r="Y9" s="206">
        <v>0.03956901564187543</v>
      </c>
      <c r="Z9" s="206">
        <v>0.02670469610564119</v>
      </c>
      <c r="AA9" s="206">
        <v>4.1445015011169296E-05</v>
      </c>
      <c r="AB9" s="206">
        <v>0.4363917823935589</v>
      </c>
      <c r="AC9" s="207">
        <v>0.7609398697233009</v>
      </c>
    </row>
    <row r="10" spans="1:29" ht="15.75">
      <c r="A10" s="305"/>
      <c r="B10" s="162" t="s">
        <v>87</v>
      </c>
      <c r="C10" s="175">
        <v>39</v>
      </c>
      <c r="D10" s="189">
        <v>57</v>
      </c>
      <c r="E10" s="176">
        <v>44</v>
      </c>
      <c r="F10" s="176">
        <v>51</v>
      </c>
      <c r="G10" s="176">
        <v>50</v>
      </c>
      <c r="H10" s="176">
        <v>54</v>
      </c>
      <c r="I10" s="176">
        <v>51</v>
      </c>
      <c r="J10" s="176">
        <v>52</v>
      </c>
      <c r="K10" s="177">
        <v>52</v>
      </c>
      <c r="M10" s="297"/>
      <c r="N10" s="208" t="s">
        <v>87</v>
      </c>
      <c r="O10" s="209">
        <v>39</v>
      </c>
      <c r="P10" s="210">
        <v>55</v>
      </c>
      <c r="Q10" s="210">
        <v>57</v>
      </c>
      <c r="R10" s="210">
        <v>44</v>
      </c>
      <c r="S10" s="210">
        <v>51</v>
      </c>
      <c r="T10" s="210">
        <v>50</v>
      </c>
      <c r="U10" s="210">
        <v>54</v>
      </c>
      <c r="V10" s="210">
        <v>51</v>
      </c>
      <c r="W10" s="210">
        <v>52</v>
      </c>
      <c r="X10" s="210">
        <v>52</v>
      </c>
      <c r="Y10" s="210">
        <v>56</v>
      </c>
      <c r="Z10" s="210">
        <v>56</v>
      </c>
      <c r="AA10" s="210">
        <v>56</v>
      </c>
      <c r="AB10" s="210">
        <v>56</v>
      </c>
      <c r="AC10" s="211">
        <v>56</v>
      </c>
    </row>
    <row r="11" spans="1:29" ht="15">
      <c r="A11" s="303" t="s">
        <v>4</v>
      </c>
      <c r="B11" s="163" t="s">
        <v>142</v>
      </c>
      <c r="C11" s="178">
        <v>0.3706331638790896</v>
      </c>
      <c r="D11" s="180">
        <v>-0.41811722023515924</v>
      </c>
      <c r="E11" s="179">
        <v>1</v>
      </c>
      <c r="F11" s="180">
        <v>-0.06541195290759762</v>
      </c>
      <c r="G11" s="180">
        <v>0.09819745171411774</v>
      </c>
      <c r="H11" s="180">
        <v>-0.0350878196792716</v>
      </c>
      <c r="I11" s="180">
        <v>-0.35811583067350594</v>
      </c>
      <c r="J11" s="180">
        <v>0.6013714471440327</v>
      </c>
      <c r="K11" s="181">
        <v>0.7069880676681529</v>
      </c>
      <c r="M11" s="295" t="s">
        <v>4</v>
      </c>
      <c r="N11" s="212" t="s">
        <v>142</v>
      </c>
      <c r="O11" s="213">
        <v>0.3706331638790896</v>
      </c>
      <c r="P11" s="215">
        <v>0.46751963322190604</v>
      </c>
      <c r="Q11" s="215">
        <v>-0.41811722023515924</v>
      </c>
      <c r="R11" s="214">
        <v>1</v>
      </c>
      <c r="S11" s="215">
        <v>-0.06541195290759762</v>
      </c>
      <c r="T11" s="215">
        <v>0.09819745171411774</v>
      </c>
      <c r="U11" s="215">
        <v>-0.0350878196792716</v>
      </c>
      <c r="V11" s="215">
        <v>-0.35811583067350594</v>
      </c>
      <c r="W11" s="215">
        <v>0.6013714471440327</v>
      </c>
      <c r="X11" s="215">
        <v>0.7069880676681529</v>
      </c>
      <c r="Y11" s="215">
        <v>-0.5977901036449722</v>
      </c>
      <c r="Z11" s="215">
        <v>0.5980970818904217</v>
      </c>
      <c r="AA11" s="215">
        <v>-0.6837013411917816</v>
      </c>
      <c r="AB11" s="215">
        <v>-0.006572102332904396</v>
      </c>
      <c r="AC11" s="216">
        <v>0.6795720003588411</v>
      </c>
    </row>
    <row r="12" spans="1:29" ht="15">
      <c r="A12" s="304"/>
      <c r="B12" s="161" t="s">
        <v>143</v>
      </c>
      <c r="C12" s="182">
        <v>0.018557837387101036</v>
      </c>
      <c r="D12" s="173">
        <v>0.004738593706364238</v>
      </c>
      <c r="E12" s="183"/>
      <c r="F12" s="173">
        <v>0.6586954444563259</v>
      </c>
      <c r="G12" s="173">
        <v>0.5066863496911754</v>
      </c>
      <c r="H12" s="173">
        <v>0.8108359255387559</v>
      </c>
      <c r="I12" s="193">
        <v>0.01345138882463136</v>
      </c>
      <c r="J12" s="191">
        <v>9.875861412315223E-06</v>
      </c>
      <c r="K12" s="192">
        <v>9.552437039252136E-09</v>
      </c>
      <c r="M12" s="296"/>
      <c r="N12" s="204" t="s">
        <v>143</v>
      </c>
      <c r="O12" s="217">
        <v>0.018557837387101036</v>
      </c>
      <c r="P12" s="206">
        <v>0.00041615181615150946</v>
      </c>
      <c r="Q12" s="206">
        <v>0.004738593706364238</v>
      </c>
      <c r="R12" s="218"/>
      <c r="S12" s="206">
        <v>0.6586954444563259</v>
      </c>
      <c r="T12" s="206">
        <v>0.5066863496911754</v>
      </c>
      <c r="U12" s="206">
        <v>0.8108359255387559</v>
      </c>
      <c r="V12" s="206">
        <v>0.01345138882463136</v>
      </c>
      <c r="W12" s="206">
        <v>9.875861412315223E-06</v>
      </c>
      <c r="X12" s="206">
        <v>9.552437039252136E-09</v>
      </c>
      <c r="Y12" s="206">
        <v>3.6241690934774873E-06</v>
      </c>
      <c r="Z12" s="206">
        <v>2.8359661238258547E-06</v>
      </c>
      <c r="AA12" s="206">
        <v>1.6768880006681642E-08</v>
      </c>
      <c r="AB12" s="206">
        <v>0.9631185484225595</v>
      </c>
      <c r="AC12" s="207">
        <v>2.204910671381657E-08</v>
      </c>
    </row>
    <row r="13" spans="1:29" ht="15.75">
      <c r="A13" s="305"/>
      <c r="B13" s="162" t="s">
        <v>87</v>
      </c>
      <c r="C13" s="175">
        <v>40</v>
      </c>
      <c r="D13" s="176">
        <v>44</v>
      </c>
      <c r="E13" s="189">
        <v>53</v>
      </c>
      <c r="F13" s="176">
        <v>48</v>
      </c>
      <c r="G13" s="176">
        <v>48</v>
      </c>
      <c r="H13" s="176">
        <v>49</v>
      </c>
      <c r="I13" s="176">
        <v>47</v>
      </c>
      <c r="J13" s="176">
        <v>46</v>
      </c>
      <c r="K13" s="177">
        <v>50</v>
      </c>
      <c r="M13" s="297"/>
      <c r="N13" s="208" t="s">
        <v>87</v>
      </c>
      <c r="O13" s="209">
        <v>40</v>
      </c>
      <c r="P13" s="210">
        <v>53</v>
      </c>
      <c r="Q13" s="210">
        <v>44</v>
      </c>
      <c r="R13" s="210">
        <v>53</v>
      </c>
      <c r="S13" s="210">
        <v>48</v>
      </c>
      <c r="T13" s="210">
        <v>48</v>
      </c>
      <c r="U13" s="210">
        <v>49</v>
      </c>
      <c r="V13" s="210">
        <v>47</v>
      </c>
      <c r="W13" s="210">
        <v>46</v>
      </c>
      <c r="X13" s="210">
        <v>50</v>
      </c>
      <c r="Y13" s="210">
        <v>51</v>
      </c>
      <c r="Z13" s="210">
        <v>52</v>
      </c>
      <c r="AA13" s="210">
        <v>53</v>
      </c>
      <c r="AB13" s="210">
        <v>52</v>
      </c>
      <c r="AC13" s="211">
        <v>53</v>
      </c>
    </row>
    <row r="14" spans="1:29" ht="15">
      <c r="A14" s="303" t="s">
        <v>5</v>
      </c>
      <c r="B14" s="163" t="s">
        <v>142</v>
      </c>
      <c r="C14" s="178">
        <v>-0.09935807512224515</v>
      </c>
      <c r="D14" s="180">
        <v>0.29824419797348395</v>
      </c>
      <c r="E14" s="180">
        <v>-0.06541195290759762</v>
      </c>
      <c r="F14" s="179">
        <v>1</v>
      </c>
      <c r="G14" s="180">
        <v>0.44355859436035544</v>
      </c>
      <c r="H14" s="180">
        <v>0.7990289029964102</v>
      </c>
      <c r="I14" s="180">
        <v>0.40573395473306956</v>
      </c>
      <c r="J14" s="180">
        <v>0.22618200532086802</v>
      </c>
      <c r="K14" s="181">
        <v>0.3820574855706763</v>
      </c>
      <c r="M14" s="295" t="s">
        <v>5</v>
      </c>
      <c r="N14" s="212" t="s">
        <v>142</v>
      </c>
      <c r="O14" s="213">
        <v>-0.09935807512224515</v>
      </c>
      <c r="P14" s="215">
        <v>0.04255445724718494</v>
      </c>
      <c r="Q14" s="215">
        <v>0.29824419797348395</v>
      </c>
      <c r="R14" s="215">
        <v>-0.06541195290759762</v>
      </c>
      <c r="S14" s="214">
        <v>1</v>
      </c>
      <c r="T14" s="215">
        <v>0.44355859436035544</v>
      </c>
      <c r="U14" s="215">
        <v>0.7990289029964102</v>
      </c>
      <c r="V14" s="215">
        <v>0.40573395473306956</v>
      </c>
      <c r="W14" s="215">
        <v>0.22618200532086802</v>
      </c>
      <c r="X14" s="215">
        <v>0.3820574855706763</v>
      </c>
      <c r="Y14" s="215">
        <v>-0.03763696089325352</v>
      </c>
      <c r="Z14" s="215">
        <v>0.0570022949906592</v>
      </c>
      <c r="AA14" s="215">
        <v>0.23023009452709675</v>
      </c>
      <c r="AB14" s="215">
        <v>-0.06980609511057285</v>
      </c>
      <c r="AC14" s="216">
        <v>0.1251774945824431</v>
      </c>
    </row>
    <row r="15" spans="1:29" ht="15">
      <c r="A15" s="304"/>
      <c r="B15" s="161" t="s">
        <v>143</v>
      </c>
      <c r="C15" s="182">
        <v>0.52107818718724</v>
      </c>
      <c r="D15" s="173">
        <v>0.03352592515018838</v>
      </c>
      <c r="E15" s="173">
        <v>0.6586954444563259</v>
      </c>
      <c r="F15" s="183"/>
      <c r="G15" s="191">
        <v>0.0006171902109743034</v>
      </c>
      <c r="H15" s="191">
        <v>1.9895847186605097E-14</v>
      </c>
      <c r="I15" s="191">
        <v>0.0017407595524603983</v>
      </c>
      <c r="J15" s="173">
        <v>0.09068281944880144</v>
      </c>
      <c r="K15" s="192">
        <v>0.0033602197220138057</v>
      </c>
      <c r="M15" s="296"/>
      <c r="N15" s="204" t="s">
        <v>143</v>
      </c>
      <c r="O15" s="217">
        <v>0.52107818718724</v>
      </c>
      <c r="P15" s="206">
        <v>0.7447022960808631</v>
      </c>
      <c r="Q15" s="206">
        <v>0.03352592515018838</v>
      </c>
      <c r="R15" s="206">
        <v>0.6586954444563259</v>
      </c>
      <c r="S15" s="218"/>
      <c r="T15" s="206">
        <v>0.0006171902109743034</v>
      </c>
      <c r="U15" s="206">
        <v>1.9895847186605097E-14</v>
      </c>
      <c r="V15" s="206">
        <v>0.0017407595524603983</v>
      </c>
      <c r="W15" s="206">
        <v>0.09068281944880144</v>
      </c>
      <c r="X15" s="206">
        <v>0.0033602197220138057</v>
      </c>
      <c r="Y15" s="206">
        <v>0.7696324151427733</v>
      </c>
      <c r="Z15" s="206">
        <v>0.6598933926810042</v>
      </c>
      <c r="AA15" s="206">
        <v>0.07425831668525838</v>
      </c>
      <c r="AB15" s="206">
        <v>0.5866910223535549</v>
      </c>
      <c r="AC15" s="207">
        <v>0.3364368238677885</v>
      </c>
    </row>
    <row r="16" spans="1:29" ht="15.75">
      <c r="A16" s="305"/>
      <c r="B16" s="162" t="s">
        <v>87</v>
      </c>
      <c r="C16" s="175">
        <v>44</v>
      </c>
      <c r="D16" s="176">
        <v>51</v>
      </c>
      <c r="E16" s="176">
        <v>48</v>
      </c>
      <c r="F16" s="189">
        <v>63</v>
      </c>
      <c r="G16" s="176">
        <v>56</v>
      </c>
      <c r="H16" s="176">
        <v>60</v>
      </c>
      <c r="I16" s="176">
        <v>57</v>
      </c>
      <c r="J16" s="176">
        <v>57</v>
      </c>
      <c r="K16" s="177">
        <v>57</v>
      </c>
      <c r="M16" s="297"/>
      <c r="N16" s="208" t="s">
        <v>87</v>
      </c>
      <c r="O16" s="209">
        <v>44</v>
      </c>
      <c r="P16" s="210">
        <v>61</v>
      </c>
      <c r="Q16" s="210">
        <v>51</v>
      </c>
      <c r="R16" s="210">
        <v>48</v>
      </c>
      <c r="S16" s="210">
        <v>63</v>
      </c>
      <c r="T16" s="210">
        <v>56</v>
      </c>
      <c r="U16" s="210">
        <v>60</v>
      </c>
      <c r="V16" s="210">
        <v>57</v>
      </c>
      <c r="W16" s="210">
        <v>57</v>
      </c>
      <c r="X16" s="210">
        <v>57</v>
      </c>
      <c r="Y16" s="210">
        <v>63</v>
      </c>
      <c r="Z16" s="210">
        <v>62</v>
      </c>
      <c r="AA16" s="210">
        <v>61</v>
      </c>
      <c r="AB16" s="210">
        <v>63</v>
      </c>
      <c r="AC16" s="211">
        <v>61</v>
      </c>
    </row>
    <row r="17" spans="1:29" ht="15">
      <c r="A17" s="303" t="s">
        <v>6</v>
      </c>
      <c r="B17" s="163" t="s">
        <v>142</v>
      </c>
      <c r="C17" s="178">
        <v>0.31710281688122466</v>
      </c>
      <c r="D17" s="180">
        <v>0.4212050032891982</v>
      </c>
      <c r="E17" s="180">
        <v>0.09819745171411774</v>
      </c>
      <c r="F17" s="180">
        <v>0.44355859436035544</v>
      </c>
      <c r="G17" s="179">
        <v>1</v>
      </c>
      <c r="H17" s="180">
        <v>0.3440082738106361</v>
      </c>
      <c r="I17" s="180">
        <v>0.06637672193462175</v>
      </c>
      <c r="J17" s="180">
        <v>0.7115627211329564</v>
      </c>
      <c r="K17" s="181">
        <v>0.5431011005980674</v>
      </c>
      <c r="M17" s="295" t="s">
        <v>6</v>
      </c>
      <c r="N17" s="212" t="s">
        <v>142</v>
      </c>
      <c r="O17" s="213">
        <v>0.31710281688122466</v>
      </c>
      <c r="P17" s="215">
        <v>0.43731696651006163</v>
      </c>
      <c r="Q17" s="215">
        <v>0.4212050032891982</v>
      </c>
      <c r="R17" s="215">
        <v>0.09819745171411774</v>
      </c>
      <c r="S17" s="215">
        <v>0.44355859436035544</v>
      </c>
      <c r="T17" s="214">
        <v>1</v>
      </c>
      <c r="U17" s="215">
        <v>0.3440082738106361</v>
      </c>
      <c r="V17" s="215">
        <v>0.06637672193462175</v>
      </c>
      <c r="W17" s="215">
        <v>0.7115627211329564</v>
      </c>
      <c r="X17" s="215">
        <v>0.5431011005980674</v>
      </c>
      <c r="Y17" s="215">
        <v>-0.2318036082368157</v>
      </c>
      <c r="Z17" s="215">
        <v>0.28337068080124256</v>
      </c>
      <c r="AA17" s="215">
        <v>-0.0838095174169659</v>
      </c>
      <c r="AB17" s="215">
        <v>0.05342057223350835</v>
      </c>
      <c r="AC17" s="216">
        <v>0.5468795488645201</v>
      </c>
    </row>
    <row r="18" spans="1:29" ht="15">
      <c r="A18" s="304"/>
      <c r="B18" s="161" t="s">
        <v>143</v>
      </c>
      <c r="C18" s="182">
        <v>0.038273136209714224</v>
      </c>
      <c r="D18" s="173">
        <v>0.0023180372314233403</v>
      </c>
      <c r="E18" s="173">
        <v>0.5066863496911754</v>
      </c>
      <c r="F18" s="173">
        <v>0.0006171902109743034</v>
      </c>
      <c r="G18" s="183"/>
      <c r="H18" s="191">
        <v>0.008191103346266446</v>
      </c>
      <c r="I18" s="173">
        <v>0.6301698381352729</v>
      </c>
      <c r="J18" s="191">
        <v>1.133485526627808E-09</v>
      </c>
      <c r="K18" s="192">
        <v>1.5265413417302318E-05</v>
      </c>
      <c r="M18" s="296"/>
      <c r="N18" s="204" t="s">
        <v>143</v>
      </c>
      <c r="O18" s="217">
        <v>0.038273136209714224</v>
      </c>
      <c r="P18" s="206">
        <v>0.0005334141605812377</v>
      </c>
      <c r="Q18" s="206">
        <v>0.0023180372314233403</v>
      </c>
      <c r="R18" s="206">
        <v>0.5066863496911754</v>
      </c>
      <c r="S18" s="206">
        <v>0.0006171902109743034</v>
      </c>
      <c r="T18" s="218"/>
      <c r="U18" s="206">
        <v>0.008191103346266446</v>
      </c>
      <c r="V18" s="206">
        <v>0.6301698381352729</v>
      </c>
      <c r="W18" s="206">
        <v>1.133485526627808E-09</v>
      </c>
      <c r="X18" s="206">
        <v>1.5265413417302318E-05</v>
      </c>
      <c r="Y18" s="206">
        <v>0.07224665234343158</v>
      </c>
      <c r="Z18" s="206">
        <v>0.02964261042534134</v>
      </c>
      <c r="AA18" s="206">
        <v>0.5207674687453828</v>
      </c>
      <c r="AB18" s="206">
        <v>0.6851988893817819</v>
      </c>
      <c r="AC18" s="207">
        <v>5.113141703732576E-06</v>
      </c>
    </row>
    <row r="19" spans="1:29" ht="15.75">
      <c r="A19" s="305"/>
      <c r="B19" s="162" t="s">
        <v>87</v>
      </c>
      <c r="C19" s="175">
        <v>43</v>
      </c>
      <c r="D19" s="176">
        <v>50</v>
      </c>
      <c r="E19" s="176">
        <v>48</v>
      </c>
      <c r="F19" s="176">
        <v>56</v>
      </c>
      <c r="G19" s="189">
        <v>61</v>
      </c>
      <c r="H19" s="176">
        <v>58</v>
      </c>
      <c r="I19" s="176">
        <v>55</v>
      </c>
      <c r="J19" s="176">
        <v>55</v>
      </c>
      <c r="K19" s="177">
        <v>56</v>
      </c>
      <c r="M19" s="297"/>
      <c r="N19" s="208" t="s">
        <v>87</v>
      </c>
      <c r="O19" s="209">
        <v>43</v>
      </c>
      <c r="P19" s="210">
        <v>59</v>
      </c>
      <c r="Q19" s="210">
        <v>50</v>
      </c>
      <c r="R19" s="210">
        <v>48</v>
      </c>
      <c r="S19" s="210">
        <v>56</v>
      </c>
      <c r="T19" s="210">
        <v>61</v>
      </c>
      <c r="U19" s="210">
        <v>58</v>
      </c>
      <c r="V19" s="210">
        <v>55</v>
      </c>
      <c r="W19" s="210">
        <v>55</v>
      </c>
      <c r="X19" s="210">
        <v>56</v>
      </c>
      <c r="Y19" s="210">
        <v>61</v>
      </c>
      <c r="Z19" s="210">
        <v>59</v>
      </c>
      <c r="AA19" s="210">
        <v>61</v>
      </c>
      <c r="AB19" s="210">
        <v>60</v>
      </c>
      <c r="AC19" s="211">
        <v>61</v>
      </c>
    </row>
    <row r="20" spans="1:29" ht="15">
      <c r="A20" s="303" t="s">
        <v>7</v>
      </c>
      <c r="B20" s="163" t="s">
        <v>142</v>
      </c>
      <c r="C20" s="178">
        <v>0.031034723809794</v>
      </c>
      <c r="D20" s="180">
        <v>0.25946345769136664</v>
      </c>
      <c r="E20" s="180">
        <v>-0.0350878196792716</v>
      </c>
      <c r="F20" s="180">
        <v>0.7990289029964102</v>
      </c>
      <c r="G20" s="180">
        <v>0.3440082738106361</v>
      </c>
      <c r="H20" s="179">
        <v>1</v>
      </c>
      <c r="I20" s="180">
        <v>0.40190783386054135</v>
      </c>
      <c r="J20" s="180">
        <v>0.2677617443066174</v>
      </c>
      <c r="K20" s="181">
        <v>0.20465000548072418</v>
      </c>
      <c r="M20" s="295" t="s">
        <v>7</v>
      </c>
      <c r="N20" s="212" t="s">
        <v>142</v>
      </c>
      <c r="O20" s="213">
        <v>0.031034723809794</v>
      </c>
      <c r="P20" s="215">
        <v>0.05972254445160379</v>
      </c>
      <c r="Q20" s="215">
        <v>0.25946345769136664</v>
      </c>
      <c r="R20" s="215">
        <v>-0.0350878196792716</v>
      </c>
      <c r="S20" s="215">
        <v>0.7990289029964102</v>
      </c>
      <c r="T20" s="215">
        <v>0.3440082738106361</v>
      </c>
      <c r="U20" s="214">
        <v>1</v>
      </c>
      <c r="V20" s="215">
        <v>0.40190783386054135</v>
      </c>
      <c r="W20" s="215">
        <v>0.2677617443066174</v>
      </c>
      <c r="X20" s="215">
        <v>0.20465000548072418</v>
      </c>
      <c r="Y20" s="215">
        <v>-0.0943180908484655</v>
      </c>
      <c r="Z20" s="215">
        <v>0.0943180908484655</v>
      </c>
      <c r="AA20" s="215">
        <v>0.12784962119023818</v>
      </c>
      <c r="AB20" s="215">
        <v>0.12513035183475624</v>
      </c>
      <c r="AC20" s="216">
        <v>0.05112152076993793</v>
      </c>
    </row>
    <row r="21" spans="1:29" ht="15">
      <c r="A21" s="304"/>
      <c r="B21" s="161" t="s">
        <v>143</v>
      </c>
      <c r="C21" s="182">
        <v>0.8414940804576142</v>
      </c>
      <c r="D21" s="173">
        <v>0.05814090817072002</v>
      </c>
      <c r="E21" s="173">
        <v>0.8108359255387559</v>
      </c>
      <c r="F21" s="173">
        <v>1.9895847186605097E-14</v>
      </c>
      <c r="G21" s="173">
        <v>0.008191103346266446</v>
      </c>
      <c r="H21" s="183"/>
      <c r="I21" s="191">
        <v>0.0016035677290565467</v>
      </c>
      <c r="J21" s="193">
        <v>0.040333708891990894</v>
      </c>
      <c r="K21" s="174">
        <v>0.11362761265307368</v>
      </c>
      <c r="M21" s="296"/>
      <c r="N21" s="204" t="s">
        <v>143</v>
      </c>
      <c r="O21" s="217">
        <v>0.8414940804576142</v>
      </c>
      <c r="P21" s="206">
        <v>0.6447286081337745</v>
      </c>
      <c r="Q21" s="206">
        <v>0.05814090817072002</v>
      </c>
      <c r="R21" s="206">
        <v>0.8108359255387559</v>
      </c>
      <c r="S21" s="206">
        <v>1.9895847186605097E-14</v>
      </c>
      <c r="T21" s="206">
        <v>0.008191103346266446</v>
      </c>
      <c r="U21" s="218"/>
      <c r="V21" s="206">
        <v>0.0016035677290565467</v>
      </c>
      <c r="W21" s="206">
        <v>0.040333708891990894</v>
      </c>
      <c r="X21" s="206">
        <v>0.11362761265307368</v>
      </c>
      <c r="Y21" s="206">
        <v>0.4584944799538031</v>
      </c>
      <c r="Z21" s="206">
        <v>0.4584944799538031</v>
      </c>
      <c r="AA21" s="206">
        <v>0.31800816838017765</v>
      </c>
      <c r="AB21" s="206">
        <v>0.32452972191407026</v>
      </c>
      <c r="AC21" s="207">
        <v>0.6907043217800016</v>
      </c>
    </row>
    <row r="22" spans="1:29" ht="15.75">
      <c r="A22" s="305"/>
      <c r="B22" s="162" t="s">
        <v>87</v>
      </c>
      <c r="C22" s="175">
        <v>44</v>
      </c>
      <c r="D22" s="176">
        <v>54</v>
      </c>
      <c r="E22" s="176">
        <v>49</v>
      </c>
      <c r="F22" s="176">
        <v>60</v>
      </c>
      <c r="G22" s="176">
        <v>58</v>
      </c>
      <c r="H22" s="189">
        <v>64</v>
      </c>
      <c r="I22" s="176">
        <v>59</v>
      </c>
      <c r="J22" s="176">
        <v>59</v>
      </c>
      <c r="K22" s="177">
        <v>61</v>
      </c>
      <c r="M22" s="297"/>
      <c r="N22" s="208" t="s">
        <v>87</v>
      </c>
      <c r="O22" s="209">
        <v>44</v>
      </c>
      <c r="P22" s="210">
        <v>62</v>
      </c>
      <c r="Q22" s="210">
        <v>54</v>
      </c>
      <c r="R22" s="210">
        <v>49</v>
      </c>
      <c r="S22" s="210">
        <v>60</v>
      </c>
      <c r="T22" s="210">
        <v>58</v>
      </c>
      <c r="U22" s="210">
        <v>64</v>
      </c>
      <c r="V22" s="210">
        <v>59</v>
      </c>
      <c r="W22" s="210">
        <v>59</v>
      </c>
      <c r="X22" s="210">
        <v>61</v>
      </c>
      <c r="Y22" s="210">
        <v>64</v>
      </c>
      <c r="Z22" s="210">
        <v>64</v>
      </c>
      <c r="AA22" s="210">
        <v>63</v>
      </c>
      <c r="AB22" s="210">
        <v>64</v>
      </c>
      <c r="AC22" s="211">
        <v>63</v>
      </c>
    </row>
    <row r="23" spans="1:29" ht="15">
      <c r="A23" s="303" t="s">
        <v>8</v>
      </c>
      <c r="B23" s="163" t="s">
        <v>142</v>
      </c>
      <c r="C23" s="178">
        <v>-0.11963873507984243</v>
      </c>
      <c r="D23" s="180">
        <v>0.3476788045980122</v>
      </c>
      <c r="E23" s="180">
        <v>-0.35811583067350594</v>
      </c>
      <c r="F23" s="180">
        <v>0.40573395473306956</v>
      </c>
      <c r="G23" s="180">
        <v>0.06637672193462175</v>
      </c>
      <c r="H23" s="180">
        <v>0.40190783386054135</v>
      </c>
      <c r="I23" s="179">
        <v>1</v>
      </c>
      <c r="J23" s="180">
        <v>-0.19095289107713262</v>
      </c>
      <c r="K23" s="181">
        <v>-0.2556586595487678</v>
      </c>
      <c r="M23" s="295" t="s">
        <v>8</v>
      </c>
      <c r="N23" s="212" t="s">
        <v>142</v>
      </c>
      <c r="O23" s="213">
        <v>-0.11963873507984243</v>
      </c>
      <c r="P23" s="215">
        <v>-0.20487132772593886</v>
      </c>
      <c r="Q23" s="215">
        <v>0.3476788045980122</v>
      </c>
      <c r="R23" s="215">
        <v>-0.35811583067350594</v>
      </c>
      <c r="S23" s="215">
        <v>0.40573395473306956</v>
      </c>
      <c r="T23" s="215">
        <v>0.06637672193462175</v>
      </c>
      <c r="U23" s="215">
        <v>0.40190783386054135</v>
      </c>
      <c r="V23" s="214">
        <v>1</v>
      </c>
      <c r="W23" s="215">
        <v>-0.19095289107713262</v>
      </c>
      <c r="X23" s="215">
        <v>-0.2556586595487678</v>
      </c>
      <c r="Y23" s="215">
        <v>0.503307222829583</v>
      </c>
      <c r="Z23" s="215">
        <v>-0.503307222829583</v>
      </c>
      <c r="AA23" s="215">
        <v>0.48918888806314975</v>
      </c>
      <c r="AB23" s="215">
        <v>0.0784540135085837</v>
      </c>
      <c r="AC23" s="216">
        <v>-0.3668676692227576</v>
      </c>
    </row>
    <row r="24" spans="1:29" ht="15">
      <c r="A24" s="304"/>
      <c r="B24" s="161" t="s">
        <v>143</v>
      </c>
      <c r="C24" s="182">
        <v>0.4447737933860366</v>
      </c>
      <c r="D24" s="173">
        <v>0.012422861886206763</v>
      </c>
      <c r="E24" s="173">
        <v>0.01345138882463136</v>
      </c>
      <c r="F24" s="173">
        <v>0.0017407595524603983</v>
      </c>
      <c r="G24" s="173">
        <v>0.6301698381352729</v>
      </c>
      <c r="H24" s="173">
        <v>0.0016035677290565467</v>
      </c>
      <c r="I24" s="183"/>
      <c r="J24" s="173">
        <v>0.15104602623880634</v>
      </c>
      <c r="K24" s="174">
        <v>0.057202351203804964</v>
      </c>
      <c r="M24" s="296"/>
      <c r="N24" s="204" t="s">
        <v>143</v>
      </c>
      <c r="O24" s="217">
        <v>0.4447737933860366</v>
      </c>
      <c r="P24" s="206">
        <v>0.11958030878605992</v>
      </c>
      <c r="Q24" s="206">
        <v>0.012422861886206763</v>
      </c>
      <c r="R24" s="206">
        <v>0.01345138882463136</v>
      </c>
      <c r="S24" s="206">
        <v>0.0017407595524603983</v>
      </c>
      <c r="T24" s="206">
        <v>0.6301698381352729</v>
      </c>
      <c r="U24" s="206">
        <v>0.0016035677290565467</v>
      </c>
      <c r="V24" s="218"/>
      <c r="W24" s="206">
        <v>0.15104602623880634</v>
      </c>
      <c r="X24" s="206">
        <v>0.057202351203804964</v>
      </c>
      <c r="Y24" s="206">
        <v>3.559386059049811E-05</v>
      </c>
      <c r="Z24" s="206">
        <v>3.559386059049811E-05</v>
      </c>
      <c r="AA24" s="206">
        <v>7.300502389023548E-05</v>
      </c>
      <c r="AB24" s="206">
        <v>0.5478422850372285</v>
      </c>
      <c r="AC24" s="207">
        <v>0.0039361372533993945</v>
      </c>
    </row>
    <row r="25" spans="1:29" ht="15.75">
      <c r="A25" s="305"/>
      <c r="B25" s="162" t="s">
        <v>87</v>
      </c>
      <c r="C25" s="175">
        <v>43</v>
      </c>
      <c r="D25" s="176">
        <v>51</v>
      </c>
      <c r="E25" s="176">
        <v>47</v>
      </c>
      <c r="F25" s="176">
        <v>57</v>
      </c>
      <c r="G25" s="176">
        <v>55</v>
      </c>
      <c r="H25" s="176">
        <v>59</v>
      </c>
      <c r="I25" s="189">
        <v>61</v>
      </c>
      <c r="J25" s="176">
        <v>58</v>
      </c>
      <c r="K25" s="177">
        <v>56</v>
      </c>
      <c r="M25" s="297"/>
      <c r="N25" s="208" t="s">
        <v>87</v>
      </c>
      <c r="O25" s="209">
        <v>43</v>
      </c>
      <c r="P25" s="210">
        <v>59</v>
      </c>
      <c r="Q25" s="210">
        <v>51</v>
      </c>
      <c r="R25" s="210">
        <v>47</v>
      </c>
      <c r="S25" s="210">
        <v>57</v>
      </c>
      <c r="T25" s="210">
        <v>55</v>
      </c>
      <c r="U25" s="210">
        <v>59</v>
      </c>
      <c r="V25" s="210">
        <v>61</v>
      </c>
      <c r="W25" s="210">
        <v>58</v>
      </c>
      <c r="X25" s="210">
        <v>56</v>
      </c>
      <c r="Y25" s="210">
        <v>61</v>
      </c>
      <c r="Z25" s="210">
        <v>61</v>
      </c>
      <c r="AA25" s="210">
        <v>60</v>
      </c>
      <c r="AB25" s="210">
        <v>61</v>
      </c>
      <c r="AC25" s="211">
        <v>60</v>
      </c>
    </row>
    <row r="26" spans="1:29" ht="15">
      <c r="A26" s="303" t="s">
        <v>9</v>
      </c>
      <c r="B26" s="163" t="s">
        <v>142</v>
      </c>
      <c r="C26" s="178">
        <v>0.37716898671449983</v>
      </c>
      <c r="D26" s="180">
        <v>0.14918171646393685</v>
      </c>
      <c r="E26" s="180">
        <v>0.6013714471440327</v>
      </c>
      <c r="F26" s="180">
        <v>0.22618200532086802</v>
      </c>
      <c r="G26" s="180">
        <v>0.7115627211329564</v>
      </c>
      <c r="H26" s="180">
        <v>0.2677617443066174</v>
      </c>
      <c r="I26" s="180">
        <v>-0.19095289107713262</v>
      </c>
      <c r="J26" s="179">
        <v>1</v>
      </c>
      <c r="K26" s="181">
        <v>0.6690812434411422</v>
      </c>
      <c r="M26" s="295" t="s">
        <v>9</v>
      </c>
      <c r="N26" s="212" t="s">
        <v>142</v>
      </c>
      <c r="O26" s="213">
        <v>0.37716898671449983</v>
      </c>
      <c r="P26" s="215">
        <v>0.5130296761302237</v>
      </c>
      <c r="Q26" s="215">
        <v>0.14918171646393685</v>
      </c>
      <c r="R26" s="215">
        <v>0.6013714471440327</v>
      </c>
      <c r="S26" s="215">
        <v>0.22618200532086802</v>
      </c>
      <c r="T26" s="215">
        <v>0.7115627211329564</v>
      </c>
      <c r="U26" s="215">
        <v>0.2677617443066174</v>
      </c>
      <c r="V26" s="215">
        <v>-0.19095289107713262</v>
      </c>
      <c r="W26" s="214">
        <v>1</v>
      </c>
      <c r="X26" s="215">
        <v>0.6690812434411422</v>
      </c>
      <c r="Y26" s="215">
        <v>-0.39300082509988643</v>
      </c>
      <c r="Z26" s="215">
        <v>0.3930008250998864</v>
      </c>
      <c r="AA26" s="215">
        <v>-0.32992150179535895</v>
      </c>
      <c r="AB26" s="215">
        <v>-0.04934545293156627</v>
      </c>
      <c r="AC26" s="216">
        <v>0.8217569838278536</v>
      </c>
    </row>
    <row r="27" spans="1:29" ht="15">
      <c r="A27" s="304"/>
      <c r="B27" s="161" t="s">
        <v>143</v>
      </c>
      <c r="C27" s="182">
        <v>0.012658770854744995</v>
      </c>
      <c r="D27" s="173">
        <v>0.29118094984331566</v>
      </c>
      <c r="E27" s="173">
        <v>9.875861412315223E-06</v>
      </c>
      <c r="F27" s="173">
        <v>0.09068281944880144</v>
      </c>
      <c r="G27" s="173">
        <v>1.133485526627808E-09</v>
      </c>
      <c r="H27" s="173">
        <v>0.040333708891990894</v>
      </c>
      <c r="I27" s="173">
        <v>0.15104602623880634</v>
      </c>
      <c r="J27" s="183"/>
      <c r="K27" s="192">
        <v>1.7318695448657973E-08</v>
      </c>
      <c r="M27" s="296"/>
      <c r="N27" s="204" t="s">
        <v>143</v>
      </c>
      <c r="O27" s="217">
        <v>0.012658770854744995</v>
      </c>
      <c r="P27" s="206">
        <v>3.25667379986836E-05</v>
      </c>
      <c r="Q27" s="206">
        <v>0.29118094984331566</v>
      </c>
      <c r="R27" s="206">
        <v>9.875861412315223E-06</v>
      </c>
      <c r="S27" s="206">
        <v>0.09068281944880144</v>
      </c>
      <c r="T27" s="206">
        <v>1.133485526627808E-09</v>
      </c>
      <c r="U27" s="206">
        <v>0.040333708891990894</v>
      </c>
      <c r="V27" s="206">
        <v>0.15104602623880634</v>
      </c>
      <c r="W27" s="218"/>
      <c r="X27" s="206">
        <v>1.7318695448657973E-08</v>
      </c>
      <c r="Y27" s="206">
        <v>0.001730065056316652</v>
      </c>
      <c r="Z27" s="206">
        <v>0.001730065056316652</v>
      </c>
      <c r="AA27" s="206">
        <v>0.010043685312577134</v>
      </c>
      <c r="AB27" s="206">
        <v>0.7056851028743943</v>
      </c>
      <c r="AC27" s="207">
        <v>8.585803135818541E-16</v>
      </c>
    </row>
    <row r="28" spans="1:29" ht="15.75">
      <c r="A28" s="305"/>
      <c r="B28" s="162" t="s">
        <v>87</v>
      </c>
      <c r="C28" s="175">
        <v>43</v>
      </c>
      <c r="D28" s="176">
        <v>52</v>
      </c>
      <c r="E28" s="176">
        <v>46</v>
      </c>
      <c r="F28" s="176">
        <v>57</v>
      </c>
      <c r="G28" s="176">
        <v>55</v>
      </c>
      <c r="H28" s="176">
        <v>59</v>
      </c>
      <c r="I28" s="176">
        <v>58</v>
      </c>
      <c r="J28" s="189">
        <v>61</v>
      </c>
      <c r="K28" s="177">
        <v>56</v>
      </c>
      <c r="M28" s="297"/>
      <c r="N28" s="208" t="s">
        <v>87</v>
      </c>
      <c r="O28" s="209">
        <v>43</v>
      </c>
      <c r="P28" s="210">
        <v>59</v>
      </c>
      <c r="Q28" s="210">
        <v>52</v>
      </c>
      <c r="R28" s="210">
        <v>46</v>
      </c>
      <c r="S28" s="210">
        <v>57</v>
      </c>
      <c r="T28" s="210">
        <v>55</v>
      </c>
      <c r="U28" s="210">
        <v>59</v>
      </c>
      <c r="V28" s="210">
        <v>58</v>
      </c>
      <c r="W28" s="210">
        <v>61</v>
      </c>
      <c r="X28" s="210">
        <v>56</v>
      </c>
      <c r="Y28" s="210">
        <v>61</v>
      </c>
      <c r="Z28" s="210">
        <v>61</v>
      </c>
      <c r="AA28" s="210">
        <v>60</v>
      </c>
      <c r="AB28" s="210">
        <v>61</v>
      </c>
      <c r="AC28" s="211">
        <v>60</v>
      </c>
    </row>
    <row r="29" spans="1:29" ht="15.75" thickBot="1">
      <c r="A29" s="306" t="s">
        <v>10</v>
      </c>
      <c r="B29" s="163" t="s">
        <v>142</v>
      </c>
      <c r="C29" s="178">
        <v>0.5139799352440068</v>
      </c>
      <c r="D29" s="180">
        <v>-0.20066711956398264</v>
      </c>
      <c r="E29" s="180">
        <v>0.7069880676681529</v>
      </c>
      <c r="F29" s="180">
        <v>0.3820574855706763</v>
      </c>
      <c r="G29" s="180">
        <v>0.5431011005980674</v>
      </c>
      <c r="H29" s="180">
        <v>0.20465000548072418</v>
      </c>
      <c r="I29" s="180">
        <v>-0.2556586595487678</v>
      </c>
      <c r="J29" s="180">
        <v>0.6690812434411422</v>
      </c>
      <c r="K29" s="184">
        <v>1</v>
      </c>
      <c r="M29" s="295" t="s">
        <v>10</v>
      </c>
      <c r="N29" s="212" t="s">
        <v>142</v>
      </c>
      <c r="O29" s="213">
        <v>0.5139799352440068</v>
      </c>
      <c r="P29" s="215">
        <v>0.6447940684315174</v>
      </c>
      <c r="Q29" s="215">
        <v>-0.20066711956398264</v>
      </c>
      <c r="R29" s="215">
        <v>0.7069880676681529</v>
      </c>
      <c r="S29" s="215">
        <v>0.3820574855706763</v>
      </c>
      <c r="T29" s="215">
        <v>0.5431011005980674</v>
      </c>
      <c r="U29" s="215">
        <v>0.20465000548072418</v>
      </c>
      <c r="V29" s="215">
        <v>-0.2556586595487678</v>
      </c>
      <c r="W29" s="215">
        <v>0.6690812434411422</v>
      </c>
      <c r="X29" s="214">
        <v>1</v>
      </c>
      <c r="Y29" s="215">
        <v>-0.5525486615679083</v>
      </c>
      <c r="Z29" s="215">
        <v>0.5373216741252562</v>
      </c>
      <c r="AA29" s="215">
        <v>-0.5388899384698194</v>
      </c>
      <c r="AB29" s="215">
        <v>-0.16156263327901554</v>
      </c>
      <c r="AC29" s="216">
        <v>0.7170562655753121</v>
      </c>
    </row>
    <row r="30" spans="1:29" ht="15">
      <c r="A30" s="304"/>
      <c r="B30" s="161" t="s">
        <v>143</v>
      </c>
      <c r="C30" s="182">
        <v>0.00035877550897250876</v>
      </c>
      <c r="D30" s="173">
        <v>0.15374986885052896</v>
      </c>
      <c r="E30" s="173">
        <v>9.552437039252136E-09</v>
      </c>
      <c r="F30" s="173">
        <v>0.0033602197220138057</v>
      </c>
      <c r="G30" s="173">
        <v>1.5265413417302318E-05</v>
      </c>
      <c r="H30" s="173">
        <v>0.11362761265307368</v>
      </c>
      <c r="I30" s="173">
        <v>0.057202351203804964</v>
      </c>
      <c r="J30" s="173">
        <v>1.7318695448657973E-08</v>
      </c>
      <c r="K30" s="185"/>
      <c r="M30" s="296"/>
      <c r="N30" s="204" t="s">
        <v>143</v>
      </c>
      <c r="O30" s="217">
        <v>0.00035877550897250876</v>
      </c>
      <c r="P30" s="206">
        <v>1.1746504154546846E-08</v>
      </c>
      <c r="Q30" s="206">
        <v>0.15374986885052896</v>
      </c>
      <c r="R30" s="206">
        <v>9.552437039252136E-09</v>
      </c>
      <c r="S30" s="206">
        <v>0.0033602197220138057</v>
      </c>
      <c r="T30" s="206">
        <v>1.5265413417302318E-05</v>
      </c>
      <c r="U30" s="206">
        <v>0.11362761265307368</v>
      </c>
      <c r="V30" s="206">
        <v>0.057202351203804964</v>
      </c>
      <c r="W30" s="206">
        <v>1.7318695448657973E-08</v>
      </c>
      <c r="X30" s="218"/>
      <c r="Y30" s="206">
        <v>3.2187761217158543E-06</v>
      </c>
      <c r="Z30" s="206">
        <v>6.7032941105870276E-06</v>
      </c>
      <c r="AA30" s="206">
        <v>6.225723611278959E-06</v>
      </c>
      <c r="AB30" s="206">
        <v>0.2096542576052025</v>
      </c>
      <c r="AC30" s="207">
        <v>5.5417697647207414E-11</v>
      </c>
    </row>
    <row r="31" spans="1:29" ht="16.5" thickBot="1">
      <c r="A31" s="307"/>
      <c r="B31" s="164" t="s">
        <v>87</v>
      </c>
      <c r="C31" s="186">
        <v>44</v>
      </c>
      <c r="D31" s="187">
        <v>52</v>
      </c>
      <c r="E31" s="187">
        <v>50</v>
      </c>
      <c r="F31" s="187">
        <v>57</v>
      </c>
      <c r="G31" s="187">
        <v>56</v>
      </c>
      <c r="H31" s="187">
        <v>61</v>
      </c>
      <c r="I31" s="187">
        <v>56</v>
      </c>
      <c r="J31" s="187">
        <v>56</v>
      </c>
      <c r="K31" s="188">
        <v>63</v>
      </c>
      <c r="M31" s="297"/>
      <c r="N31" s="208" t="s">
        <v>87</v>
      </c>
      <c r="O31" s="209">
        <v>44</v>
      </c>
      <c r="P31" s="210">
        <v>63</v>
      </c>
      <c r="Q31" s="210">
        <v>52</v>
      </c>
      <c r="R31" s="210">
        <v>50</v>
      </c>
      <c r="S31" s="210">
        <v>57</v>
      </c>
      <c r="T31" s="210">
        <v>56</v>
      </c>
      <c r="U31" s="210">
        <v>61</v>
      </c>
      <c r="V31" s="210">
        <v>56</v>
      </c>
      <c r="W31" s="210">
        <v>56</v>
      </c>
      <c r="X31" s="210">
        <v>63</v>
      </c>
      <c r="Y31" s="210">
        <v>62</v>
      </c>
      <c r="Z31" s="210">
        <v>62</v>
      </c>
      <c r="AA31" s="210">
        <v>62</v>
      </c>
      <c r="AB31" s="210">
        <v>62</v>
      </c>
      <c r="AC31" s="211">
        <v>62</v>
      </c>
    </row>
    <row r="32" spans="1:29" ht="15.75">
      <c r="A32" s="165"/>
      <c r="B32" s="194" t="s">
        <v>145</v>
      </c>
      <c r="C32" s="195">
        <f>1-C7/70</f>
        <v>0.30000000000000004</v>
      </c>
      <c r="D32" s="195">
        <f>1-D10/70</f>
        <v>0.18571428571428572</v>
      </c>
      <c r="E32" s="195">
        <f>1-E13/70</f>
        <v>0.24285714285714288</v>
      </c>
      <c r="F32" s="195">
        <f>1-F16/70</f>
        <v>0.09999999999999998</v>
      </c>
      <c r="G32" s="195">
        <f>1-G19/70</f>
        <v>0.12857142857142856</v>
      </c>
      <c r="H32" s="195">
        <f>1-H22/70</f>
        <v>0.08571428571428574</v>
      </c>
      <c r="I32" s="195">
        <f>1-I25/70</f>
        <v>0.12857142857142856</v>
      </c>
      <c r="J32" s="195">
        <f>1-J28/70</f>
        <v>0.12857142857142856</v>
      </c>
      <c r="K32" s="195">
        <f>1-K31/70</f>
        <v>0.09999999999999998</v>
      </c>
      <c r="M32" s="295" t="s">
        <v>11</v>
      </c>
      <c r="N32" s="212" t="s">
        <v>142</v>
      </c>
      <c r="O32" s="213">
        <v>-0.30146574118840624</v>
      </c>
      <c r="P32" s="215">
        <v>-0.4042673601794327</v>
      </c>
      <c r="Q32" s="215">
        <v>0.27590052174076796</v>
      </c>
      <c r="R32" s="215">
        <v>-0.5977901036449722</v>
      </c>
      <c r="S32" s="215">
        <v>-0.03763696089325352</v>
      </c>
      <c r="T32" s="215">
        <v>-0.2318036082368157</v>
      </c>
      <c r="U32" s="215">
        <v>-0.0943180908484655</v>
      </c>
      <c r="V32" s="215">
        <v>0.503307222829583</v>
      </c>
      <c r="W32" s="215">
        <v>-0.39300082509988643</v>
      </c>
      <c r="X32" s="215">
        <v>-0.5525486615679083</v>
      </c>
      <c r="Y32" s="214">
        <v>1</v>
      </c>
      <c r="Z32" s="215">
        <v>-1</v>
      </c>
      <c r="AA32" s="215">
        <v>0.8011619468723407</v>
      </c>
      <c r="AB32" s="215">
        <v>0.011151799920304597</v>
      </c>
      <c r="AC32" s="216">
        <v>-0.6296775362010018</v>
      </c>
    </row>
    <row r="33" spans="1:29" ht="1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M33" s="296"/>
      <c r="N33" s="204" t="s">
        <v>143</v>
      </c>
      <c r="O33" s="217">
        <v>0.03946815432212929</v>
      </c>
      <c r="P33" s="206">
        <v>0.0007613772679477394</v>
      </c>
      <c r="Q33" s="206">
        <v>0.03956901564187543</v>
      </c>
      <c r="R33" s="206">
        <v>3.6241690934774873E-06</v>
      </c>
      <c r="S33" s="206">
        <v>0.7696324151427733</v>
      </c>
      <c r="T33" s="206">
        <v>0.07224665234343158</v>
      </c>
      <c r="U33" s="206">
        <v>0.4584944799538031</v>
      </c>
      <c r="V33" s="206">
        <v>3.559386059049811E-05</v>
      </c>
      <c r="W33" s="206">
        <v>0.001730065056316652</v>
      </c>
      <c r="X33" s="206">
        <v>3.2187761217158543E-06</v>
      </c>
      <c r="Y33" s="218"/>
      <c r="Z33" s="206">
        <v>0</v>
      </c>
      <c r="AA33" s="206">
        <v>6.59942914410727E-16</v>
      </c>
      <c r="AB33" s="206">
        <v>0.928631826665997</v>
      </c>
      <c r="AC33" s="207">
        <v>1.480268477380511E-08</v>
      </c>
    </row>
    <row r="34" spans="2:29" ht="15">
      <c r="B34" s="251" t="s">
        <v>149</v>
      </c>
      <c r="M34" s="297"/>
      <c r="N34" s="208" t="s">
        <v>87</v>
      </c>
      <c r="O34" s="209">
        <v>47</v>
      </c>
      <c r="P34" s="210">
        <v>66</v>
      </c>
      <c r="Q34" s="210">
        <v>56</v>
      </c>
      <c r="R34" s="210">
        <v>51</v>
      </c>
      <c r="S34" s="210">
        <v>63</v>
      </c>
      <c r="T34" s="210">
        <v>61</v>
      </c>
      <c r="U34" s="210">
        <v>64</v>
      </c>
      <c r="V34" s="210">
        <v>61</v>
      </c>
      <c r="W34" s="210">
        <v>61</v>
      </c>
      <c r="X34" s="210">
        <v>62</v>
      </c>
      <c r="Y34" s="210">
        <v>68</v>
      </c>
      <c r="Z34" s="210">
        <v>66</v>
      </c>
      <c r="AA34" s="210">
        <v>66</v>
      </c>
      <c r="AB34" s="210">
        <v>67</v>
      </c>
      <c r="AC34" s="211">
        <v>66</v>
      </c>
    </row>
    <row r="35" spans="13:29" ht="15">
      <c r="M35" s="295" t="s">
        <v>12</v>
      </c>
      <c r="N35" s="212" t="s">
        <v>142</v>
      </c>
      <c r="O35" s="213">
        <v>0.2739901217981237</v>
      </c>
      <c r="P35" s="215">
        <v>0.37567085721528537</v>
      </c>
      <c r="Q35" s="215">
        <v>-0.2961034233354654</v>
      </c>
      <c r="R35" s="215">
        <v>0.5980970818904217</v>
      </c>
      <c r="S35" s="215">
        <v>0.0570022949906592</v>
      </c>
      <c r="T35" s="215">
        <v>0.28337068080124256</v>
      </c>
      <c r="U35" s="215">
        <v>0.0943180908484655</v>
      </c>
      <c r="V35" s="215">
        <v>-0.503307222829583</v>
      </c>
      <c r="W35" s="215">
        <v>0.3930008250998864</v>
      </c>
      <c r="X35" s="215">
        <v>0.5373216741252562</v>
      </c>
      <c r="Y35" s="215">
        <v>-1</v>
      </c>
      <c r="Z35" s="214">
        <v>1</v>
      </c>
      <c r="AA35" s="215">
        <v>-0.7987058497862406</v>
      </c>
      <c r="AB35" s="215">
        <v>0.01813308916205181</v>
      </c>
      <c r="AC35" s="216">
        <v>0.6237449404683605</v>
      </c>
    </row>
    <row r="36" spans="13:29" ht="15">
      <c r="M36" s="296"/>
      <c r="N36" s="204" t="s">
        <v>143</v>
      </c>
      <c r="O36" s="217">
        <v>0.05950274920750244</v>
      </c>
      <c r="P36" s="206">
        <v>0.0018812856021809031</v>
      </c>
      <c r="Q36" s="206">
        <v>0.02670469610564119</v>
      </c>
      <c r="R36" s="206">
        <v>2.8359661238258547E-06</v>
      </c>
      <c r="S36" s="206">
        <v>0.6598933926810042</v>
      </c>
      <c r="T36" s="206">
        <v>0.02964261042534134</v>
      </c>
      <c r="U36" s="206">
        <v>0.4584944799538031</v>
      </c>
      <c r="V36" s="206">
        <v>3.559386059049811E-05</v>
      </c>
      <c r="W36" s="206">
        <v>0.001730065056316652</v>
      </c>
      <c r="X36" s="206">
        <v>6.7032941105870276E-06</v>
      </c>
      <c r="Y36" s="206">
        <v>0</v>
      </c>
      <c r="Z36" s="218"/>
      <c r="AA36" s="206">
        <v>9.384870284970963E-16</v>
      </c>
      <c r="AB36" s="206">
        <v>0.8833143039411231</v>
      </c>
      <c r="AC36" s="207">
        <v>2.2098102209325667E-08</v>
      </c>
    </row>
    <row r="37" spans="13:29" ht="15">
      <c r="M37" s="297"/>
      <c r="N37" s="208" t="s">
        <v>87</v>
      </c>
      <c r="O37" s="209">
        <v>48</v>
      </c>
      <c r="P37" s="210">
        <v>66</v>
      </c>
      <c r="Q37" s="210">
        <v>56</v>
      </c>
      <c r="R37" s="210">
        <v>52</v>
      </c>
      <c r="S37" s="210">
        <v>62</v>
      </c>
      <c r="T37" s="210">
        <v>59</v>
      </c>
      <c r="U37" s="210">
        <v>64</v>
      </c>
      <c r="V37" s="210">
        <v>61</v>
      </c>
      <c r="W37" s="210">
        <v>61</v>
      </c>
      <c r="X37" s="210">
        <v>62</v>
      </c>
      <c r="Y37" s="210">
        <v>66</v>
      </c>
      <c r="Z37" s="210">
        <v>68</v>
      </c>
      <c r="AA37" s="210">
        <v>66</v>
      </c>
      <c r="AB37" s="210">
        <v>68</v>
      </c>
      <c r="AC37" s="211">
        <v>66</v>
      </c>
    </row>
    <row r="38" spans="13:29" ht="15">
      <c r="M38" s="295" t="s">
        <v>13</v>
      </c>
      <c r="N38" s="212" t="s">
        <v>142</v>
      </c>
      <c r="O38" s="213">
        <v>-0.5938131931506109</v>
      </c>
      <c r="P38" s="215">
        <v>-0.5941027277739355</v>
      </c>
      <c r="Q38" s="215">
        <v>0.5191182207295024</v>
      </c>
      <c r="R38" s="215">
        <v>-0.6837013411917816</v>
      </c>
      <c r="S38" s="215">
        <v>0.23023009452709675</v>
      </c>
      <c r="T38" s="215">
        <v>-0.0838095174169659</v>
      </c>
      <c r="U38" s="215">
        <v>0.12784962119023818</v>
      </c>
      <c r="V38" s="215">
        <v>0.48918888806314975</v>
      </c>
      <c r="W38" s="215">
        <v>-0.32992150179535895</v>
      </c>
      <c r="X38" s="215">
        <v>-0.5388899384698194</v>
      </c>
      <c r="Y38" s="215">
        <v>0.8011619468723407</v>
      </c>
      <c r="Z38" s="215">
        <v>-0.7987058497862406</v>
      </c>
      <c r="AA38" s="214">
        <v>1</v>
      </c>
      <c r="AB38" s="215">
        <v>0.10044944046678428</v>
      </c>
      <c r="AC38" s="216">
        <v>-0.5356742046314233</v>
      </c>
    </row>
    <row r="39" spans="13:29" ht="15">
      <c r="M39" s="296"/>
      <c r="N39" s="204" t="s">
        <v>143</v>
      </c>
      <c r="O39" s="217">
        <v>8.629667376533302E-06</v>
      </c>
      <c r="P39" s="206">
        <v>1.4513996882605864E-07</v>
      </c>
      <c r="Q39" s="206">
        <v>4.1445015011169296E-05</v>
      </c>
      <c r="R39" s="206">
        <v>1.6768880006681642E-08</v>
      </c>
      <c r="S39" s="206">
        <v>0.07425831668525838</v>
      </c>
      <c r="T39" s="206">
        <v>0.5207674687453828</v>
      </c>
      <c r="U39" s="206">
        <v>0.31800816838017765</v>
      </c>
      <c r="V39" s="206">
        <v>7.300502389023548E-05</v>
      </c>
      <c r="W39" s="206">
        <v>0.010043685312577134</v>
      </c>
      <c r="X39" s="206">
        <v>6.225723611278959E-06</v>
      </c>
      <c r="Y39" s="206">
        <v>6.59942914410727E-16</v>
      </c>
      <c r="Z39" s="206">
        <v>9.384870284970963E-16</v>
      </c>
      <c r="AA39" s="218"/>
      <c r="AB39" s="206">
        <v>0.4186362667086878</v>
      </c>
      <c r="AC39" s="207">
        <v>2.5117801192825035E-06</v>
      </c>
    </row>
    <row r="40" spans="13:29" ht="15">
      <c r="M40" s="297"/>
      <c r="N40" s="208" t="s">
        <v>87</v>
      </c>
      <c r="O40" s="209">
        <v>48</v>
      </c>
      <c r="P40" s="210">
        <v>66</v>
      </c>
      <c r="Q40" s="210">
        <v>56</v>
      </c>
      <c r="R40" s="210">
        <v>53</v>
      </c>
      <c r="S40" s="210">
        <v>61</v>
      </c>
      <c r="T40" s="210">
        <v>61</v>
      </c>
      <c r="U40" s="210">
        <v>63</v>
      </c>
      <c r="V40" s="210">
        <v>60</v>
      </c>
      <c r="W40" s="210">
        <v>60</v>
      </c>
      <c r="X40" s="210">
        <v>62</v>
      </c>
      <c r="Y40" s="210">
        <v>66</v>
      </c>
      <c r="Z40" s="210">
        <v>66</v>
      </c>
      <c r="AA40" s="210">
        <v>68</v>
      </c>
      <c r="AB40" s="210">
        <v>67</v>
      </c>
      <c r="AC40" s="211">
        <v>68</v>
      </c>
    </row>
    <row r="41" spans="13:29" ht="15">
      <c r="M41" s="295" t="s">
        <v>14</v>
      </c>
      <c r="N41" s="212" t="s">
        <v>142</v>
      </c>
      <c r="O41" s="213">
        <v>-0.026061356258862224</v>
      </c>
      <c r="P41" s="215">
        <v>-0.10044387931340022</v>
      </c>
      <c r="Q41" s="215">
        <v>0.10610381986472468</v>
      </c>
      <c r="R41" s="215">
        <v>-0.006572102332904396</v>
      </c>
      <c r="S41" s="215">
        <v>-0.06980609511057285</v>
      </c>
      <c r="T41" s="215">
        <v>0.05342057223350835</v>
      </c>
      <c r="U41" s="215">
        <v>0.12513035183475624</v>
      </c>
      <c r="V41" s="215">
        <v>0.0784540135085837</v>
      </c>
      <c r="W41" s="215">
        <v>-0.04934545293156627</v>
      </c>
      <c r="X41" s="215">
        <v>-0.16156263327901554</v>
      </c>
      <c r="Y41" s="215">
        <v>0.011151799920304597</v>
      </c>
      <c r="Z41" s="215">
        <v>0.01813308916205181</v>
      </c>
      <c r="AA41" s="215">
        <v>0.10044944046678428</v>
      </c>
      <c r="AB41" s="214">
        <v>1</v>
      </c>
      <c r="AC41" s="216">
        <v>0.09373999962503998</v>
      </c>
    </row>
    <row r="42" spans="13:29" ht="15">
      <c r="M42" s="296"/>
      <c r="N42" s="204" t="s">
        <v>143</v>
      </c>
      <c r="O42" s="217">
        <v>0.8589192115134517</v>
      </c>
      <c r="P42" s="206">
        <v>0.41866215853604216</v>
      </c>
      <c r="Q42" s="206">
        <v>0.4363917823935589</v>
      </c>
      <c r="R42" s="206">
        <v>0.9631185484225595</v>
      </c>
      <c r="S42" s="206">
        <v>0.5866910223535549</v>
      </c>
      <c r="T42" s="206">
        <v>0.6851988893817819</v>
      </c>
      <c r="U42" s="206">
        <v>0.32452972191407026</v>
      </c>
      <c r="V42" s="206">
        <v>0.5478422850372285</v>
      </c>
      <c r="W42" s="206">
        <v>0.7056851028743943</v>
      </c>
      <c r="X42" s="206">
        <v>0.2096542576052025</v>
      </c>
      <c r="Y42" s="206">
        <v>0.928631826665997</v>
      </c>
      <c r="Z42" s="206">
        <v>0.8833143039411231</v>
      </c>
      <c r="AA42" s="206">
        <v>0.4186362667086878</v>
      </c>
      <c r="AB42" s="218"/>
      <c r="AC42" s="207">
        <v>0.4505376887937289</v>
      </c>
    </row>
    <row r="43" spans="13:29" ht="15">
      <c r="M43" s="297"/>
      <c r="N43" s="208" t="s">
        <v>87</v>
      </c>
      <c r="O43" s="209">
        <v>49</v>
      </c>
      <c r="P43" s="210">
        <v>67</v>
      </c>
      <c r="Q43" s="210">
        <v>56</v>
      </c>
      <c r="R43" s="210">
        <v>52</v>
      </c>
      <c r="S43" s="210">
        <v>63</v>
      </c>
      <c r="T43" s="210">
        <v>60</v>
      </c>
      <c r="U43" s="210">
        <v>64</v>
      </c>
      <c r="V43" s="210">
        <v>61</v>
      </c>
      <c r="W43" s="210">
        <v>61</v>
      </c>
      <c r="X43" s="210">
        <v>62</v>
      </c>
      <c r="Y43" s="210">
        <v>67</v>
      </c>
      <c r="Z43" s="210">
        <v>68</v>
      </c>
      <c r="AA43" s="210">
        <v>67</v>
      </c>
      <c r="AB43" s="210">
        <v>69</v>
      </c>
      <c r="AC43" s="211">
        <v>67</v>
      </c>
    </row>
    <row r="44" spans="13:29" ht="15.75" thickBot="1">
      <c r="M44" s="298" t="s">
        <v>15</v>
      </c>
      <c r="N44" s="212" t="s">
        <v>142</v>
      </c>
      <c r="O44" s="213">
        <v>0.33274289622155045</v>
      </c>
      <c r="P44" s="215">
        <v>0.46771483338825837</v>
      </c>
      <c r="Q44" s="215">
        <v>-0.041576845929446236</v>
      </c>
      <c r="R44" s="215">
        <v>0.6795720003588411</v>
      </c>
      <c r="S44" s="215">
        <v>0.1251774945824431</v>
      </c>
      <c r="T44" s="215">
        <v>0.5468795488645201</v>
      </c>
      <c r="U44" s="215">
        <v>0.05112152076993793</v>
      </c>
      <c r="V44" s="215">
        <v>-0.3668676692227576</v>
      </c>
      <c r="W44" s="215">
        <v>0.8217569838278536</v>
      </c>
      <c r="X44" s="215">
        <v>0.7170562655753121</v>
      </c>
      <c r="Y44" s="215">
        <v>-0.6296775362010018</v>
      </c>
      <c r="Z44" s="215">
        <v>0.6237449404683605</v>
      </c>
      <c r="AA44" s="215">
        <v>-0.5356742046314233</v>
      </c>
      <c r="AB44" s="215">
        <v>0.09373999962503998</v>
      </c>
      <c r="AC44" s="219">
        <v>1</v>
      </c>
    </row>
    <row r="45" spans="13:29" ht="15">
      <c r="M45" s="296"/>
      <c r="N45" s="204" t="s">
        <v>143</v>
      </c>
      <c r="O45" s="217">
        <v>0.02084269906162908</v>
      </c>
      <c r="P45" s="206">
        <v>7.504411868327144E-05</v>
      </c>
      <c r="Q45" s="206">
        <v>0.7609398697233009</v>
      </c>
      <c r="R45" s="206">
        <v>2.204910671381657E-08</v>
      </c>
      <c r="S45" s="206">
        <v>0.3364368238677885</v>
      </c>
      <c r="T45" s="206">
        <v>5.113141703732576E-06</v>
      </c>
      <c r="U45" s="206">
        <v>0.6907043217800016</v>
      </c>
      <c r="V45" s="206">
        <v>0.0039361372533993945</v>
      </c>
      <c r="W45" s="206">
        <v>8.585803135818541E-16</v>
      </c>
      <c r="X45" s="206">
        <v>5.5417697647207414E-11</v>
      </c>
      <c r="Y45" s="206">
        <v>1.480268477380511E-08</v>
      </c>
      <c r="Z45" s="206">
        <v>2.2098102209325667E-08</v>
      </c>
      <c r="AA45" s="206">
        <v>2.5117801192825035E-06</v>
      </c>
      <c r="AB45" s="206">
        <v>0.4505376887937289</v>
      </c>
      <c r="AC45" s="220"/>
    </row>
    <row r="46" spans="13:29" ht="15.75" thickBot="1">
      <c r="M46" s="299"/>
      <c r="N46" s="221" t="s">
        <v>87</v>
      </c>
      <c r="O46" s="222">
        <v>48</v>
      </c>
      <c r="P46" s="223">
        <v>66</v>
      </c>
      <c r="Q46" s="223">
        <v>56</v>
      </c>
      <c r="R46" s="223">
        <v>53</v>
      </c>
      <c r="S46" s="223">
        <v>61</v>
      </c>
      <c r="T46" s="223">
        <v>61</v>
      </c>
      <c r="U46" s="223">
        <v>63</v>
      </c>
      <c r="V46" s="223">
        <v>60</v>
      </c>
      <c r="W46" s="223">
        <v>60</v>
      </c>
      <c r="X46" s="223">
        <v>62</v>
      </c>
      <c r="Y46" s="223">
        <v>66</v>
      </c>
      <c r="Z46" s="223">
        <v>66</v>
      </c>
      <c r="AA46" s="223">
        <v>68</v>
      </c>
      <c r="AB46" s="223">
        <v>67</v>
      </c>
      <c r="AC46" s="224">
        <v>68</v>
      </c>
    </row>
    <row r="48" spans="13:29" ht="15"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13:29" ht="15"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</row>
  </sheetData>
  <sheetProtection/>
  <mergeCells count="27">
    <mergeCell ref="A3:K3"/>
    <mergeCell ref="A4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M23:M25"/>
    <mergeCell ref="M26:M28"/>
    <mergeCell ref="M29:M31"/>
    <mergeCell ref="M1:N1"/>
    <mergeCell ref="M2:M4"/>
    <mergeCell ref="M5:M7"/>
    <mergeCell ref="M32:M34"/>
    <mergeCell ref="M35:M37"/>
    <mergeCell ref="M38:M40"/>
    <mergeCell ref="M41:M43"/>
    <mergeCell ref="M44:M46"/>
    <mergeCell ref="M8:M10"/>
    <mergeCell ref="M11:M13"/>
    <mergeCell ref="M14:M16"/>
    <mergeCell ref="M17:M19"/>
    <mergeCell ref="M20:M2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17.28125" style="0" customWidth="1"/>
  </cols>
  <sheetData>
    <row r="2" spans="1:11" ht="15.75" thickBot="1">
      <c r="A2" s="317" t="s">
        <v>147</v>
      </c>
      <c r="B2" s="252"/>
      <c r="C2" s="252"/>
      <c r="D2" s="252"/>
      <c r="E2" s="252"/>
      <c r="F2" s="252"/>
      <c r="G2" s="252"/>
      <c r="H2" s="252"/>
      <c r="I2" s="252"/>
      <c r="J2" s="252"/>
      <c r="K2" s="1"/>
    </row>
    <row r="3" spans="1:11" ht="25.5" thickBot="1">
      <c r="A3" s="318" t="s">
        <v>1</v>
      </c>
      <c r="B3" s="226" t="s">
        <v>87</v>
      </c>
      <c r="C3" s="227" t="s">
        <v>88</v>
      </c>
      <c r="D3" s="227" t="s">
        <v>89</v>
      </c>
      <c r="E3" s="227" t="s">
        <v>90</v>
      </c>
      <c r="F3" s="227" t="s">
        <v>92</v>
      </c>
      <c r="G3" s="313" t="s">
        <v>93</v>
      </c>
      <c r="H3" s="314"/>
      <c r="I3" s="315" t="s">
        <v>95</v>
      </c>
      <c r="J3" s="316"/>
      <c r="K3" s="1"/>
    </row>
    <row r="4" spans="1:11" ht="15.75" thickBot="1">
      <c r="A4" s="319"/>
      <c r="B4" s="228" t="s">
        <v>100</v>
      </c>
      <c r="C4" s="229" t="s">
        <v>100</v>
      </c>
      <c r="D4" s="229" t="s">
        <v>100</v>
      </c>
      <c r="E4" s="229" t="s">
        <v>100</v>
      </c>
      <c r="F4" s="229" t="s">
        <v>100</v>
      </c>
      <c r="G4" s="229" t="s">
        <v>100</v>
      </c>
      <c r="H4" s="229" t="s">
        <v>101</v>
      </c>
      <c r="I4" s="229" t="s">
        <v>100</v>
      </c>
      <c r="J4" s="230" t="s">
        <v>101</v>
      </c>
      <c r="K4" s="1"/>
    </row>
    <row r="5" spans="1:11" ht="15">
      <c r="A5" s="231" t="s">
        <v>2</v>
      </c>
      <c r="B5" s="232">
        <v>49</v>
      </c>
      <c r="C5" s="233">
        <v>2.8</v>
      </c>
      <c r="D5" s="233">
        <v>6.5</v>
      </c>
      <c r="E5" s="234">
        <v>4.0081632653061225</v>
      </c>
      <c r="F5" s="235">
        <v>0.9318075477921656</v>
      </c>
      <c r="G5" s="234">
        <v>0.6762841571517906</v>
      </c>
      <c r="H5" s="234">
        <v>0.33982762550634865</v>
      </c>
      <c r="I5" s="234">
        <v>-0.22874893340680633</v>
      </c>
      <c r="J5" s="236">
        <v>0.6680646648017314</v>
      </c>
      <c r="K5" s="1"/>
    </row>
    <row r="6" spans="1:11" ht="15">
      <c r="A6" s="237" t="s">
        <v>146</v>
      </c>
      <c r="B6" s="238">
        <v>68</v>
      </c>
      <c r="C6" s="239">
        <v>2.8</v>
      </c>
      <c r="D6" s="239">
        <v>6.5</v>
      </c>
      <c r="E6" s="240">
        <v>3.88946705882353</v>
      </c>
      <c r="F6" s="241">
        <v>0.8819893064181654</v>
      </c>
      <c r="G6" s="242">
        <v>0.7858740024749523</v>
      </c>
      <c r="H6" s="242">
        <v>0.2907647770605316</v>
      </c>
      <c r="I6" s="242">
        <v>0.04865903534055452</v>
      </c>
      <c r="J6" s="243">
        <v>0.5740049391533053</v>
      </c>
      <c r="K6" s="1"/>
    </row>
    <row r="7" spans="1:11" ht="15">
      <c r="A7" s="237" t="s">
        <v>3</v>
      </c>
      <c r="B7" s="238">
        <v>57</v>
      </c>
      <c r="C7" s="244">
        <v>0.4</v>
      </c>
      <c r="D7" s="244">
        <v>3.8</v>
      </c>
      <c r="E7" s="242">
        <v>1.9438596491228066</v>
      </c>
      <c r="F7" s="240">
        <v>0.8750545990842207</v>
      </c>
      <c r="G7" s="242">
        <v>0.45672016026590334</v>
      </c>
      <c r="H7" s="242">
        <v>0.3163268814450724</v>
      </c>
      <c r="I7" s="242">
        <v>-0.25848473494317475</v>
      </c>
      <c r="J7" s="243">
        <v>0.6231339036228482</v>
      </c>
      <c r="K7" s="1"/>
    </row>
    <row r="8" spans="1:11" ht="15">
      <c r="A8" s="237" t="s">
        <v>4</v>
      </c>
      <c r="B8" s="238">
        <v>53</v>
      </c>
      <c r="C8" s="244">
        <v>5</v>
      </c>
      <c r="D8" s="244">
        <v>9.9</v>
      </c>
      <c r="E8" s="242">
        <v>8.062264150943395</v>
      </c>
      <c r="F8" s="240">
        <v>1.407155671107</v>
      </c>
      <c r="G8" s="242">
        <v>-0.49732426299556803</v>
      </c>
      <c r="H8" s="242">
        <v>0.32744566884323795</v>
      </c>
      <c r="I8" s="242">
        <v>-0.8916291960407565</v>
      </c>
      <c r="J8" s="243">
        <v>0.6444196857500615</v>
      </c>
      <c r="K8" s="1"/>
    </row>
    <row r="9" spans="1:11" ht="15">
      <c r="A9" s="237" t="s">
        <v>5</v>
      </c>
      <c r="B9" s="238">
        <v>63</v>
      </c>
      <c r="C9" s="244">
        <v>2.5</v>
      </c>
      <c r="D9" s="244">
        <v>7.8</v>
      </c>
      <c r="E9" s="242">
        <v>5.1682539682539685</v>
      </c>
      <c r="F9" s="240">
        <v>1.1714101505926173</v>
      </c>
      <c r="G9" s="242">
        <v>-0.09964651928172717</v>
      </c>
      <c r="H9" s="242">
        <v>0.30158856607847345</v>
      </c>
      <c r="I9" s="242">
        <v>-0.19340822211235179</v>
      </c>
      <c r="J9" s="243">
        <v>0.5948406208809398</v>
      </c>
      <c r="K9" s="1"/>
    </row>
    <row r="10" spans="1:11" ht="15">
      <c r="A10" s="237" t="s">
        <v>6</v>
      </c>
      <c r="B10" s="238">
        <v>61</v>
      </c>
      <c r="C10" s="244">
        <v>1.1</v>
      </c>
      <c r="D10" s="244">
        <v>4.6</v>
      </c>
      <c r="E10" s="242">
        <v>2.8557377049180332</v>
      </c>
      <c r="F10" s="240">
        <v>0.7759992676465474</v>
      </c>
      <c r="G10" s="242">
        <v>-0.27413746873849737</v>
      </c>
      <c r="H10" s="242">
        <v>0.3062699095859227</v>
      </c>
      <c r="I10" s="242">
        <v>-0.20753254681236238</v>
      </c>
      <c r="J10" s="243">
        <v>0.6038371537256895</v>
      </c>
      <c r="K10" s="1"/>
    </row>
    <row r="11" spans="1:11" ht="15">
      <c r="A11" s="237" t="s">
        <v>7</v>
      </c>
      <c r="B11" s="238">
        <v>64</v>
      </c>
      <c r="C11" s="244">
        <v>1.1</v>
      </c>
      <c r="D11" s="244">
        <v>4</v>
      </c>
      <c r="E11" s="242">
        <v>2.610937500000001</v>
      </c>
      <c r="F11" s="240">
        <v>0.7173843997356835</v>
      </c>
      <c r="G11" s="242">
        <v>0.06652891140386624</v>
      </c>
      <c r="H11" s="242">
        <v>0.29932704789975967</v>
      </c>
      <c r="I11" s="242">
        <v>-0.2953116244831744</v>
      </c>
      <c r="J11" s="243">
        <v>0.5904912252273711</v>
      </c>
      <c r="K11" s="1"/>
    </row>
    <row r="12" spans="1:11" ht="15">
      <c r="A12" s="237" t="s">
        <v>8</v>
      </c>
      <c r="B12" s="238">
        <v>61</v>
      </c>
      <c r="C12" s="244">
        <v>1.7</v>
      </c>
      <c r="D12" s="244">
        <v>9.9</v>
      </c>
      <c r="E12" s="242">
        <v>6.822950819672131</v>
      </c>
      <c r="F12" s="240">
        <v>1.680911800444722</v>
      </c>
      <c r="G12" s="242">
        <v>-0.45768043308027484</v>
      </c>
      <c r="H12" s="242">
        <v>0.3062699095859227</v>
      </c>
      <c r="I12" s="242">
        <v>0.08733029771648979</v>
      </c>
      <c r="J12" s="243">
        <v>0.6038371537256895</v>
      </c>
      <c r="K12" s="1"/>
    </row>
    <row r="13" spans="1:11" ht="15">
      <c r="A13" s="237" t="s">
        <v>9</v>
      </c>
      <c r="B13" s="238">
        <v>61</v>
      </c>
      <c r="C13" s="244">
        <v>25</v>
      </c>
      <c r="D13" s="244">
        <v>65</v>
      </c>
      <c r="E13" s="242">
        <v>46.032786885245926</v>
      </c>
      <c r="F13" s="240">
        <v>9.355866632074147</v>
      </c>
      <c r="G13" s="242">
        <v>-0.1491958099792881</v>
      </c>
      <c r="H13" s="242">
        <v>0.3062699095859227</v>
      </c>
      <c r="I13" s="242">
        <v>-0.6085299424928364</v>
      </c>
      <c r="J13" s="243">
        <v>0.6038371537256895</v>
      </c>
      <c r="K13" s="1"/>
    </row>
    <row r="14" spans="1:11" ht="15">
      <c r="A14" s="237" t="s">
        <v>10</v>
      </c>
      <c r="B14" s="238">
        <v>63</v>
      </c>
      <c r="C14" s="244">
        <v>3.3</v>
      </c>
      <c r="D14" s="244">
        <v>6.2</v>
      </c>
      <c r="E14" s="242">
        <v>4.7587301587301605</v>
      </c>
      <c r="F14" s="240">
        <v>0.8319496961830122</v>
      </c>
      <c r="G14" s="242">
        <v>-0.13852678236435875</v>
      </c>
      <c r="H14" s="242">
        <v>0.30158856607847345</v>
      </c>
      <c r="I14" s="242">
        <v>-0.916586447135116</v>
      </c>
      <c r="J14" s="243">
        <v>0.5948406208809398</v>
      </c>
      <c r="K14" s="1"/>
    </row>
    <row r="15" spans="1:11" ht="15.75" thickBot="1">
      <c r="A15" s="245" t="s">
        <v>148</v>
      </c>
      <c r="B15" s="250">
        <v>26</v>
      </c>
      <c r="C15" s="246"/>
      <c r="D15" s="246"/>
      <c r="E15" s="246"/>
      <c r="F15" s="246"/>
      <c r="G15" s="246"/>
      <c r="H15" s="246"/>
      <c r="I15" s="246"/>
      <c r="J15" s="247"/>
      <c r="K15" s="1"/>
    </row>
    <row r="17" spans="1:11" ht="15.75" thickBot="1">
      <c r="A17" s="317" t="s">
        <v>147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1"/>
    </row>
    <row r="18" spans="1:11" ht="25.5" thickBot="1">
      <c r="A18" s="318" t="s">
        <v>1</v>
      </c>
      <c r="B18" s="226" t="s">
        <v>87</v>
      </c>
      <c r="C18" s="227" t="s">
        <v>88</v>
      </c>
      <c r="D18" s="227" t="s">
        <v>89</v>
      </c>
      <c r="E18" s="227" t="s">
        <v>90</v>
      </c>
      <c r="F18" s="227" t="s">
        <v>92</v>
      </c>
      <c r="G18" s="313" t="s">
        <v>93</v>
      </c>
      <c r="H18" s="314"/>
      <c r="I18" s="315" t="s">
        <v>95</v>
      </c>
      <c r="J18" s="316"/>
      <c r="K18" s="1"/>
    </row>
    <row r="19" spans="1:11" ht="15.75" thickBot="1">
      <c r="A19" s="319"/>
      <c r="B19" s="228" t="s">
        <v>100</v>
      </c>
      <c r="C19" s="229" t="s">
        <v>100</v>
      </c>
      <c r="D19" s="229" t="s">
        <v>100</v>
      </c>
      <c r="E19" s="229" t="s">
        <v>100</v>
      </c>
      <c r="F19" s="229" t="s">
        <v>100</v>
      </c>
      <c r="G19" s="229" t="s">
        <v>100</v>
      </c>
      <c r="H19" s="229" t="s">
        <v>101</v>
      </c>
      <c r="I19" s="229" t="s">
        <v>100</v>
      </c>
      <c r="J19" s="230" t="s">
        <v>101</v>
      </c>
      <c r="K19" s="1"/>
    </row>
    <row r="20" spans="1:11" ht="15">
      <c r="A20" s="231" t="s">
        <v>146</v>
      </c>
      <c r="B20" s="232">
        <v>68</v>
      </c>
      <c r="C20" s="248">
        <v>2.8</v>
      </c>
      <c r="D20" s="248">
        <v>6.5</v>
      </c>
      <c r="E20" s="235">
        <v>3.88946705882353</v>
      </c>
      <c r="F20" s="249">
        <v>0.8819893064181654</v>
      </c>
      <c r="G20" s="234">
        <v>0.7858740024749523</v>
      </c>
      <c r="H20" s="234">
        <v>0.2907647770605316</v>
      </c>
      <c r="I20" s="234">
        <v>0.04865903534055452</v>
      </c>
      <c r="J20" s="236">
        <v>0.5740049391533053</v>
      </c>
      <c r="K20" s="1"/>
    </row>
    <row r="21" spans="1:11" ht="15">
      <c r="A21" s="237" t="s">
        <v>3</v>
      </c>
      <c r="B21" s="238">
        <v>57</v>
      </c>
      <c r="C21" s="244">
        <v>0.4</v>
      </c>
      <c r="D21" s="244">
        <v>3.8</v>
      </c>
      <c r="E21" s="242">
        <v>1.9438596491228066</v>
      </c>
      <c r="F21" s="240">
        <v>0.8750545990842207</v>
      </c>
      <c r="G21" s="242">
        <v>0.45672016026590334</v>
      </c>
      <c r="H21" s="242">
        <v>0.3163268814450724</v>
      </c>
      <c r="I21" s="242">
        <v>-0.25848473494317475</v>
      </c>
      <c r="J21" s="243">
        <v>0.6231339036228482</v>
      </c>
      <c r="K21" s="1"/>
    </row>
    <row r="22" spans="1:11" ht="15">
      <c r="A22" s="237" t="s">
        <v>4</v>
      </c>
      <c r="B22" s="238">
        <v>53</v>
      </c>
      <c r="C22" s="244">
        <v>5</v>
      </c>
      <c r="D22" s="244">
        <v>9.9</v>
      </c>
      <c r="E22" s="242">
        <v>8.062264150943395</v>
      </c>
      <c r="F22" s="240">
        <v>1.407155671107</v>
      </c>
      <c r="G22" s="242">
        <v>-0.49732426299556803</v>
      </c>
      <c r="H22" s="242">
        <v>0.32744566884323795</v>
      </c>
      <c r="I22" s="242">
        <v>-0.8916291960407565</v>
      </c>
      <c r="J22" s="243">
        <v>0.6444196857500615</v>
      </c>
      <c r="K22" s="1"/>
    </row>
    <row r="23" spans="1:11" ht="15">
      <c r="A23" s="237" t="s">
        <v>5</v>
      </c>
      <c r="B23" s="238">
        <v>63</v>
      </c>
      <c r="C23" s="244">
        <v>2.5</v>
      </c>
      <c r="D23" s="244">
        <v>7.8</v>
      </c>
      <c r="E23" s="242">
        <v>5.1682539682539685</v>
      </c>
      <c r="F23" s="240">
        <v>1.1714101505926173</v>
      </c>
      <c r="G23" s="242">
        <v>-0.09964651928172717</v>
      </c>
      <c r="H23" s="242">
        <v>0.30158856607847345</v>
      </c>
      <c r="I23" s="242">
        <v>-0.19340822211235179</v>
      </c>
      <c r="J23" s="243">
        <v>0.5948406208809398</v>
      </c>
      <c r="K23" s="1"/>
    </row>
    <row r="24" spans="1:11" ht="15">
      <c r="A24" s="237" t="s">
        <v>6</v>
      </c>
      <c r="B24" s="238">
        <v>61</v>
      </c>
      <c r="C24" s="244">
        <v>1.1</v>
      </c>
      <c r="D24" s="244">
        <v>4.6</v>
      </c>
      <c r="E24" s="242">
        <v>2.8557377049180332</v>
      </c>
      <c r="F24" s="240">
        <v>0.7759992676465474</v>
      </c>
      <c r="G24" s="242">
        <v>-0.27413746873849737</v>
      </c>
      <c r="H24" s="242">
        <v>0.3062699095859227</v>
      </c>
      <c r="I24" s="242">
        <v>-0.20753254681236238</v>
      </c>
      <c r="J24" s="243">
        <v>0.6038371537256895</v>
      </c>
      <c r="K24" s="1"/>
    </row>
    <row r="25" spans="1:11" ht="15">
      <c r="A25" s="237" t="s">
        <v>7</v>
      </c>
      <c r="B25" s="238">
        <v>64</v>
      </c>
      <c r="C25" s="244">
        <v>1.1</v>
      </c>
      <c r="D25" s="244">
        <v>4</v>
      </c>
      <c r="E25" s="242">
        <v>2.610937500000001</v>
      </c>
      <c r="F25" s="240">
        <v>0.7173843997356835</v>
      </c>
      <c r="G25" s="242">
        <v>0.06652891140386624</v>
      </c>
      <c r="H25" s="242">
        <v>0.29932704789975967</v>
      </c>
      <c r="I25" s="242">
        <v>-0.2953116244831744</v>
      </c>
      <c r="J25" s="243">
        <v>0.5904912252273711</v>
      </c>
      <c r="K25" s="1"/>
    </row>
    <row r="26" spans="1:11" ht="15">
      <c r="A26" s="237" t="s">
        <v>8</v>
      </c>
      <c r="B26" s="238">
        <v>61</v>
      </c>
      <c r="C26" s="244">
        <v>1.7</v>
      </c>
      <c r="D26" s="244">
        <v>9.9</v>
      </c>
      <c r="E26" s="242">
        <v>6.822950819672131</v>
      </c>
      <c r="F26" s="240">
        <v>1.680911800444722</v>
      </c>
      <c r="G26" s="242">
        <v>-0.45768043308027484</v>
      </c>
      <c r="H26" s="242">
        <v>0.3062699095859227</v>
      </c>
      <c r="I26" s="242">
        <v>0.08733029771648979</v>
      </c>
      <c r="J26" s="243">
        <v>0.6038371537256895</v>
      </c>
      <c r="K26" s="1"/>
    </row>
    <row r="27" spans="1:11" ht="15">
      <c r="A27" s="237" t="s">
        <v>9</v>
      </c>
      <c r="B27" s="238">
        <v>61</v>
      </c>
      <c r="C27" s="244">
        <v>25</v>
      </c>
      <c r="D27" s="244">
        <v>65</v>
      </c>
      <c r="E27" s="242">
        <v>46.032786885245926</v>
      </c>
      <c r="F27" s="240">
        <v>9.355866632074147</v>
      </c>
      <c r="G27" s="242">
        <v>-0.1491958099792881</v>
      </c>
      <c r="H27" s="242">
        <v>0.3062699095859227</v>
      </c>
      <c r="I27" s="242">
        <v>-0.6085299424928364</v>
      </c>
      <c r="J27" s="243">
        <v>0.6038371537256895</v>
      </c>
      <c r="K27" s="1"/>
    </row>
    <row r="28" spans="1:11" ht="15">
      <c r="A28" s="237" t="s">
        <v>10</v>
      </c>
      <c r="B28" s="238">
        <v>63</v>
      </c>
      <c r="C28" s="244">
        <v>3.3</v>
      </c>
      <c r="D28" s="244">
        <v>6.2</v>
      </c>
      <c r="E28" s="242">
        <v>4.7587301587301605</v>
      </c>
      <c r="F28" s="240">
        <v>0.8319496961830122</v>
      </c>
      <c r="G28" s="242">
        <v>-0.13852678236435875</v>
      </c>
      <c r="H28" s="242">
        <v>0.30158856607847345</v>
      </c>
      <c r="I28" s="242">
        <v>-0.916586447135116</v>
      </c>
      <c r="J28" s="243">
        <v>0.5948406208809398</v>
      </c>
      <c r="K28" s="1"/>
    </row>
    <row r="29" spans="1:11" ht="15.75" thickBot="1">
      <c r="A29" s="245" t="s">
        <v>148</v>
      </c>
      <c r="B29" s="250">
        <v>32</v>
      </c>
      <c r="C29" s="246"/>
      <c r="D29" s="246"/>
      <c r="E29" s="246"/>
      <c r="F29" s="246"/>
      <c r="G29" s="246"/>
      <c r="H29" s="246"/>
      <c r="I29" s="246"/>
      <c r="J29" s="247"/>
      <c r="K29" s="1"/>
    </row>
  </sheetData>
  <sheetProtection/>
  <mergeCells count="8">
    <mergeCell ref="G18:H18"/>
    <mergeCell ref="I18:J18"/>
    <mergeCell ref="A2:J2"/>
    <mergeCell ref="A3:A4"/>
    <mergeCell ref="G3:H3"/>
    <mergeCell ref="I3:J3"/>
    <mergeCell ref="A17:J17"/>
    <mergeCell ref="A18:A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L41" sqref="L41"/>
    </sheetView>
  </sheetViews>
  <sheetFormatPr defaultColWidth="9.140625" defaultRowHeight="15"/>
  <sheetData>
    <row r="1" ht="18.75">
      <c r="A1" s="321" t="s">
        <v>152</v>
      </c>
    </row>
    <row r="2" ht="20.25">
      <c r="A2" s="125" t="s">
        <v>153</v>
      </c>
    </row>
    <row r="20" ht="20.25">
      <c r="A20" s="125" t="s">
        <v>154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X7:X7"/>
  <sheetViews>
    <sheetView zoomScalePageLayoutView="0" workbookViewId="0" topLeftCell="B1">
      <selection activeCell="X7" sqref="X7"/>
    </sheetView>
  </sheetViews>
  <sheetFormatPr defaultColWidth="9.140625" defaultRowHeight="15"/>
  <cols>
    <col min="23" max="23" width="12.140625" style="0" customWidth="1"/>
  </cols>
  <sheetData>
    <row r="7" ht="18.75">
      <c r="X7" s="3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2011-02-07T17:36:22Z</dcterms:created>
  <dcterms:modified xsi:type="dcterms:W3CDTF">2013-02-11T22:07:18Z</dcterms:modified>
  <cp:category/>
  <cp:version/>
  <cp:contentType/>
  <cp:contentStatus/>
</cp:coreProperties>
</file>