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ndrews\Documents\643\data\"/>
    </mc:Choice>
  </mc:AlternateContent>
  <bookViews>
    <workbookView xWindow="0" yWindow="0" windowWidth="20490" windowHeight="7620"/>
  </bookViews>
  <sheets>
    <sheet name="Dat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4" i="2" l="1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C4" i="2" l="1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3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T54" i="2"/>
  <c r="S54" i="2"/>
  <c r="R54" i="2"/>
  <c r="Q54" i="2"/>
  <c r="AG47" i="2" s="1"/>
  <c r="P54" i="2"/>
  <c r="O54" i="2"/>
  <c r="AE53" i="2" s="1"/>
  <c r="N54" i="2"/>
  <c r="M54" i="2"/>
  <c r="AC38" i="2" s="1"/>
  <c r="L54" i="2"/>
  <c r="K54" i="2"/>
  <c r="J54" i="2"/>
  <c r="I54" i="2"/>
  <c r="Y47" i="2" s="1"/>
  <c r="H54" i="2"/>
  <c r="G54" i="2"/>
  <c r="W53" i="2" s="1"/>
  <c r="F54" i="2"/>
  <c r="E54" i="2"/>
  <c r="U41" i="2" s="1"/>
  <c r="AH53" i="2"/>
  <c r="AD53" i="2"/>
  <c r="Z53" i="2"/>
  <c r="V53" i="2"/>
  <c r="AJ52" i="2"/>
  <c r="AH52" i="2"/>
  <c r="AD52" i="2"/>
  <c r="Z52" i="2"/>
  <c r="V52" i="2"/>
  <c r="AH51" i="2"/>
  <c r="AD51" i="2"/>
  <c r="Z51" i="2"/>
  <c r="V51" i="2"/>
  <c r="AH50" i="2"/>
  <c r="AD50" i="2"/>
  <c r="AB50" i="2"/>
  <c r="Z50" i="2"/>
  <c r="V50" i="2"/>
  <c r="AH49" i="2"/>
  <c r="AE49" i="2"/>
  <c r="AD49" i="2"/>
  <c r="AC49" i="2"/>
  <c r="Z49" i="2"/>
  <c r="W49" i="2"/>
  <c r="V49" i="2"/>
  <c r="U49" i="2"/>
  <c r="AJ48" i="2"/>
  <c r="AH48" i="2"/>
  <c r="AD48" i="2"/>
  <c r="Z48" i="2"/>
  <c r="V48" i="2"/>
  <c r="AH47" i="2"/>
  <c r="AD47" i="2"/>
  <c r="AA47" i="2"/>
  <c r="Z47" i="2"/>
  <c r="V47" i="2"/>
  <c r="AJ46" i="2"/>
  <c r="AH46" i="2"/>
  <c r="AD46" i="2"/>
  <c r="AC46" i="2"/>
  <c r="Z46" i="2"/>
  <c r="Y46" i="2"/>
  <c r="V46" i="2"/>
  <c r="U46" i="2"/>
  <c r="AH45" i="2"/>
  <c r="AD45" i="2"/>
  <c r="Z45" i="2"/>
  <c r="V45" i="2"/>
  <c r="AJ44" i="2"/>
  <c r="AH44" i="2"/>
  <c r="AD44" i="2"/>
  <c r="AB44" i="2"/>
  <c r="Z44" i="2"/>
  <c r="V44" i="2"/>
  <c r="AH43" i="2"/>
  <c r="AD43" i="2"/>
  <c r="Z43" i="2"/>
  <c r="V43" i="2"/>
  <c r="AH42" i="2"/>
  <c r="AD42" i="2"/>
  <c r="Z42" i="2"/>
  <c r="V42" i="2"/>
  <c r="AH41" i="2"/>
  <c r="AD41" i="2"/>
  <c r="AC41" i="2"/>
  <c r="Z41" i="2"/>
  <c r="V41" i="2"/>
  <c r="AH40" i="2"/>
  <c r="AF40" i="2"/>
  <c r="AD40" i="2"/>
  <c r="Z40" i="2"/>
  <c r="V40" i="2"/>
  <c r="AH39" i="2"/>
  <c r="AG39" i="2"/>
  <c r="AD39" i="2"/>
  <c r="Z39" i="2"/>
  <c r="Y39" i="2"/>
  <c r="V39" i="2"/>
  <c r="AH38" i="2"/>
  <c r="AE38" i="2"/>
  <c r="AD38" i="2"/>
  <c r="Z38" i="2"/>
  <c r="W38" i="2"/>
  <c r="V38" i="2"/>
  <c r="AH37" i="2"/>
  <c r="AD37" i="2"/>
  <c r="Z37" i="2"/>
  <c r="V37" i="2"/>
  <c r="AH36" i="2"/>
  <c r="AF36" i="2"/>
  <c r="AD36" i="2"/>
  <c r="Z36" i="2"/>
  <c r="V36" i="2"/>
  <c r="AH35" i="2"/>
  <c r="AD35" i="2"/>
  <c r="Z35" i="2"/>
  <c r="V35" i="2"/>
  <c r="AH34" i="2"/>
  <c r="AD34" i="2"/>
  <c r="Z34" i="2"/>
  <c r="X34" i="2"/>
  <c r="V34" i="2"/>
  <c r="AH33" i="2"/>
  <c r="AD33" i="2"/>
  <c r="Z33" i="2"/>
  <c r="V33" i="2"/>
  <c r="AH32" i="2"/>
  <c r="AD32" i="2"/>
  <c r="Z32" i="2"/>
  <c r="X32" i="2"/>
  <c r="V32" i="2"/>
  <c r="AH31" i="2"/>
  <c r="AG31" i="2"/>
  <c r="AD31" i="2"/>
  <c r="Z31" i="2"/>
  <c r="Y31" i="2"/>
  <c r="V31" i="2"/>
  <c r="AI30" i="2"/>
  <c r="AH30" i="2"/>
  <c r="AD30" i="2"/>
  <c r="AA30" i="2"/>
  <c r="Z30" i="2"/>
  <c r="V30" i="2"/>
  <c r="AH29" i="2"/>
  <c r="AD29" i="2"/>
  <c r="Z29" i="2"/>
  <c r="V29" i="2"/>
  <c r="AH28" i="2"/>
  <c r="AD28" i="2"/>
  <c r="Z28" i="2"/>
  <c r="X28" i="2"/>
  <c r="V28" i="2"/>
  <c r="AH27" i="2"/>
  <c r="AD27" i="2"/>
  <c r="Z27" i="2"/>
  <c r="V27" i="2"/>
  <c r="AH26" i="2"/>
  <c r="AF26" i="2"/>
  <c r="AD26" i="2"/>
  <c r="Z26" i="2"/>
  <c r="V26" i="2"/>
  <c r="AH25" i="2"/>
  <c r="AD25" i="2"/>
  <c r="Z25" i="2"/>
  <c r="W25" i="2"/>
  <c r="V25" i="2"/>
  <c r="AH24" i="2"/>
  <c r="AF24" i="2"/>
  <c r="AD24" i="2"/>
  <c r="Z24" i="2"/>
  <c r="V24" i="2"/>
  <c r="AH23" i="2"/>
  <c r="AG23" i="2"/>
  <c r="AD23" i="2"/>
  <c r="Z23" i="2"/>
  <c r="Y23" i="2"/>
  <c r="V23" i="2"/>
  <c r="AH22" i="2"/>
  <c r="AD22" i="2"/>
  <c r="AB22" i="2"/>
  <c r="Z22" i="2"/>
  <c r="X22" i="2"/>
  <c r="W22" i="2"/>
  <c r="V22" i="2"/>
  <c r="AH21" i="2"/>
  <c r="AD21" i="2"/>
  <c r="Z21" i="2"/>
  <c r="V21" i="2"/>
  <c r="AH20" i="2"/>
  <c r="AF20" i="2"/>
  <c r="AD20" i="2"/>
  <c r="Z20" i="2"/>
  <c r="X20" i="2"/>
  <c r="V20" i="2"/>
  <c r="AH19" i="2"/>
  <c r="AF19" i="2"/>
  <c r="AD19" i="2"/>
  <c r="AC19" i="2"/>
  <c r="AB19" i="2"/>
  <c r="Z19" i="2"/>
  <c r="V19" i="2"/>
  <c r="U19" i="2"/>
  <c r="AJ18" i="2"/>
  <c r="AH18" i="2"/>
  <c r="AD18" i="2"/>
  <c r="Z18" i="2"/>
  <c r="V18" i="2"/>
  <c r="AJ17" i="2"/>
  <c r="AH17" i="2"/>
  <c r="AG17" i="2"/>
  <c r="AD17" i="2"/>
  <c r="AB17" i="2"/>
  <c r="Z17" i="2"/>
  <c r="V17" i="2"/>
  <c r="AJ16" i="2"/>
  <c r="AH16" i="2"/>
  <c r="AD16" i="2"/>
  <c r="AA16" i="2"/>
  <c r="Z16" i="2"/>
  <c r="V16" i="2"/>
  <c r="AJ15" i="2"/>
  <c r="AH15" i="2"/>
  <c r="AD15" i="2"/>
  <c r="AC15" i="2"/>
  <c r="Z15" i="2"/>
  <c r="V15" i="2"/>
  <c r="U15" i="2"/>
  <c r="AH14" i="2"/>
  <c r="AF14" i="2"/>
  <c r="AE14" i="2"/>
  <c r="AD14" i="2"/>
  <c r="Z14" i="2"/>
  <c r="X14" i="2"/>
  <c r="W14" i="2"/>
  <c r="V14" i="2"/>
  <c r="AH13" i="2"/>
  <c r="AG13" i="2"/>
  <c r="AD13" i="2"/>
  <c r="Z13" i="2"/>
  <c r="X13" i="2"/>
  <c r="V13" i="2"/>
  <c r="AH12" i="2"/>
  <c r="AF12" i="2"/>
  <c r="AD12" i="2"/>
  <c r="Z12" i="2"/>
  <c r="X12" i="2"/>
  <c r="V12" i="2"/>
  <c r="AH11" i="2"/>
  <c r="AF11" i="2"/>
  <c r="AD11" i="2"/>
  <c r="AC11" i="2"/>
  <c r="AB11" i="2"/>
  <c r="Z11" i="2"/>
  <c r="V11" i="2"/>
  <c r="U11" i="2"/>
  <c r="AJ10" i="2"/>
  <c r="AH10" i="2"/>
  <c r="AD10" i="2"/>
  <c r="Z10" i="2"/>
  <c r="V10" i="2"/>
  <c r="AJ9" i="2"/>
  <c r="AH9" i="2"/>
  <c r="AG9" i="2"/>
  <c r="AD9" i="2"/>
  <c r="AB9" i="2"/>
  <c r="Z9" i="2"/>
  <c r="V9" i="2"/>
  <c r="AJ8" i="2"/>
  <c r="AH8" i="2"/>
  <c r="AD8" i="2"/>
  <c r="AA8" i="2"/>
  <c r="Z8" i="2"/>
  <c r="V8" i="2"/>
  <c r="AJ7" i="2"/>
  <c r="AH7" i="2"/>
  <c r="AD7" i="2"/>
  <c r="AC7" i="2"/>
  <c r="Z7" i="2"/>
  <c r="V7" i="2"/>
  <c r="U7" i="2"/>
  <c r="AH6" i="2"/>
  <c r="AF6" i="2"/>
  <c r="AE6" i="2"/>
  <c r="AD6" i="2"/>
  <c r="Z6" i="2"/>
  <c r="X6" i="2"/>
  <c r="W6" i="2"/>
  <c r="V6" i="2"/>
  <c r="AH5" i="2"/>
  <c r="AG5" i="2"/>
  <c r="AD5" i="2"/>
  <c r="Z5" i="2"/>
  <c r="X5" i="2"/>
  <c r="V5" i="2"/>
  <c r="AH4" i="2"/>
  <c r="AF4" i="2"/>
  <c r="AD4" i="2"/>
  <c r="Z4" i="2"/>
  <c r="X4" i="2"/>
  <c r="V4" i="2"/>
  <c r="AH3" i="2"/>
  <c r="AG3" i="2"/>
  <c r="AD3" i="2"/>
  <c r="AC3" i="2"/>
  <c r="AB3" i="2"/>
  <c r="Z3" i="2"/>
  <c r="V3" i="2"/>
  <c r="U3" i="2"/>
  <c r="AA51" i="2" l="1"/>
  <c r="AA39" i="2"/>
  <c r="AA31" i="2"/>
  <c r="AA23" i="2"/>
  <c r="AI51" i="2"/>
  <c r="AI16" i="2"/>
  <c r="AI12" i="2"/>
  <c r="AI8" i="2"/>
  <c r="AI4" i="2"/>
  <c r="AI39" i="2"/>
  <c r="AI31" i="2"/>
  <c r="AI23" i="2"/>
  <c r="AI22" i="2"/>
  <c r="AE33" i="2"/>
  <c r="X52" i="2"/>
  <c r="X50" i="2"/>
  <c r="X48" i="2"/>
  <c r="X44" i="2"/>
  <c r="X42" i="2"/>
  <c r="X19" i="2"/>
  <c r="X15" i="2"/>
  <c r="X11" i="2"/>
  <c r="X7" i="2"/>
  <c r="X38" i="2"/>
  <c r="X30" i="2"/>
  <c r="AB46" i="2"/>
  <c r="AB18" i="2"/>
  <c r="AB16" i="2"/>
  <c r="AB14" i="2"/>
  <c r="AB12" i="2"/>
  <c r="AB10" i="2"/>
  <c r="AB8" i="2"/>
  <c r="AB6" i="2"/>
  <c r="AB4" i="2"/>
  <c r="AB40" i="2"/>
  <c r="AB38" i="2"/>
  <c r="AB36" i="2"/>
  <c r="AB34" i="2"/>
  <c r="AB32" i="2"/>
  <c r="AB30" i="2"/>
  <c r="AB28" i="2"/>
  <c r="AB26" i="2"/>
  <c r="AB24" i="2"/>
  <c r="AF52" i="2"/>
  <c r="AF50" i="2"/>
  <c r="AF48" i="2"/>
  <c r="AF44" i="2"/>
  <c r="AF42" i="2"/>
  <c r="AF17" i="2"/>
  <c r="AF13" i="2"/>
  <c r="AF9" i="2"/>
  <c r="AF5" i="2"/>
  <c r="AF3" i="2"/>
  <c r="AF46" i="2"/>
  <c r="AF38" i="2"/>
  <c r="AF30" i="2"/>
  <c r="AJ40" i="2"/>
  <c r="AJ38" i="2"/>
  <c r="AJ36" i="2"/>
  <c r="AJ34" i="2"/>
  <c r="AJ32" i="2"/>
  <c r="AJ30" i="2"/>
  <c r="AJ28" i="2"/>
  <c r="AJ26" i="2"/>
  <c r="AJ24" i="2"/>
  <c r="AJ3" i="2"/>
  <c r="AA4" i="2"/>
  <c r="AJ4" i="2"/>
  <c r="AB5" i="2"/>
  <c r="AJ5" i="2"/>
  <c r="AF7" i="2"/>
  <c r="X8" i="2"/>
  <c r="AF8" i="2"/>
  <c r="X9" i="2"/>
  <c r="W10" i="2"/>
  <c r="AE10" i="2"/>
  <c r="AJ11" i="2"/>
  <c r="AA12" i="2"/>
  <c r="AJ12" i="2"/>
  <c r="AB13" i="2"/>
  <c r="AJ13" i="2"/>
  <c r="AF15" i="2"/>
  <c r="X16" i="2"/>
  <c r="AF16" i="2"/>
  <c r="X17" i="2"/>
  <c r="W18" i="2"/>
  <c r="AE18" i="2"/>
  <c r="AJ19" i="2"/>
  <c r="AB20" i="2"/>
  <c r="AJ20" i="2"/>
  <c r="AE22" i="2"/>
  <c r="AJ22" i="2"/>
  <c r="X24" i="2"/>
  <c r="X26" i="2"/>
  <c r="W30" i="2"/>
  <c r="AE30" i="2"/>
  <c r="W33" i="2"/>
  <c r="X36" i="2"/>
  <c r="AA38" i="2"/>
  <c r="AI38" i="2"/>
  <c r="X40" i="2"/>
  <c r="AJ42" i="2"/>
  <c r="AB48" i="2"/>
  <c r="AB52" i="2"/>
  <c r="X3" i="2"/>
  <c r="AJ6" i="2"/>
  <c r="AB7" i="2"/>
  <c r="X10" i="2"/>
  <c r="AF10" i="2"/>
  <c r="AJ14" i="2"/>
  <c r="AB15" i="2"/>
  <c r="X18" i="2"/>
  <c r="AF18" i="2"/>
  <c r="AA22" i="2"/>
  <c r="AF22" i="2"/>
  <c r="AE25" i="2"/>
  <c r="AF28" i="2"/>
  <c r="AF32" i="2"/>
  <c r="AF34" i="2"/>
  <c r="AE41" i="2"/>
  <c r="AB42" i="2"/>
  <c r="X46" i="2"/>
  <c r="AI47" i="2"/>
  <c r="AJ50" i="2"/>
  <c r="Y5" i="2"/>
  <c r="Y9" i="2"/>
  <c r="Y13" i="2"/>
  <c r="Y17" i="2"/>
  <c r="U22" i="2"/>
  <c r="Y22" i="2"/>
  <c r="AC22" i="2"/>
  <c r="AG22" i="2"/>
  <c r="U25" i="2"/>
  <c r="AC25" i="2"/>
  <c r="U30" i="2"/>
  <c r="Y30" i="2"/>
  <c r="AC30" i="2"/>
  <c r="AG30" i="2"/>
  <c r="U33" i="2"/>
  <c r="AC33" i="2"/>
  <c r="U38" i="2"/>
  <c r="Y38" i="2"/>
  <c r="AG38" i="2"/>
  <c r="AG46" i="2"/>
  <c r="W41" i="2"/>
  <c r="W46" i="2"/>
  <c r="AA46" i="2"/>
  <c r="AE46" i="2"/>
  <c r="AI46" i="2"/>
  <c r="U51" i="2"/>
  <c r="U48" i="2"/>
  <c r="U43" i="2"/>
  <c r="U40" i="2"/>
  <c r="U35" i="2"/>
  <c r="U32" i="2"/>
  <c r="U27" i="2"/>
  <c r="U24" i="2"/>
  <c r="U52" i="2"/>
  <c r="U47" i="2"/>
  <c r="U44" i="2"/>
  <c r="U39" i="2"/>
  <c r="U36" i="2"/>
  <c r="U31" i="2"/>
  <c r="U28" i="2"/>
  <c r="U23" i="2"/>
  <c r="U20" i="2"/>
  <c r="U18" i="2"/>
  <c r="U16" i="2"/>
  <c r="U14" i="2"/>
  <c r="U12" i="2"/>
  <c r="U10" i="2"/>
  <c r="U8" i="2"/>
  <c r="U6" i="2"/>
  <c r="U4" i="2"/>
  <c r="Y49" i="2"/>
  <c r="Y48" i="2"/>
  <c r="Y41" i="2"/>
  <c r="Y40" i="2"/>
  <c r="Y33" i="2"/>
  <c r="Y32" i="2"/>
  <c r="Y25" i="2"/>
  <c r="Y24" i="2"/>
  <c r="Y53" i="2"/>
  <c r="Y52" i="2"/>
  <c r="Y45" i="2"/>
  <c r="Y44" i="2"/>
  <c r="Y37" i="2"/>
  <c r="Y36" i="2"/>
  <c r="Y29" i="2"/>
  <c r="Y28" i="2"/>
  <c r="Y21" i="2"/>
  <c r="Y20" i="2"/>
  <c r="Y18" i="2"/>
  <c r="Y16" i="2"/>
  <c r="Y14" i="2"/>
  <c r="Y12" i="2"/>
  <c r="Y10" i="2"/>
  <c r="Y8" i="2"/>
  <c r="Y6" i="2"/>
  <c r="Y4" i="2"/>
  <c r="AC48" i="2"/>
  <c r="AC47" i="2"/>
  <c r="AC40" i="2"/>
  <c r="AC39" i="2"/>
  <c r="AC32" i="2"/>
  <c r="AC31" i="2"/>
  <c r="AC24" i="2"/>
  <c r="AC23" i="2"/>
  <c r="AC52" i="2"/>
  <c r="AC51" i="2"/>
  <c r="AC44" i="2"/>
  <c r="AC43" i="2"/>
  <c r="AC36" i="2"/>
  <c r="AC35" i="2"/>
  <c r="AC28" i="2"/>
  <c r="AC27" i="2"/>
  <c r="AC20" i="2"/>
  <c r="AC18" i="2"/>
  <c r="AC16" i="2"/>
  <c r="AC14" i="2"/>
  <c r="AC12" i="2"/>
  <c r="AC10" i="2"/>
  <c r="AC8" i="2"/>
  <c r="AC6" i="2"/>
  <c r="AC4" i="2"/>
  <c r="AG53" i="2"/>
  <c r="AG48" i="2"/>
  <c r="AG45" i="2"/>
  <c r="AG40" i="2"/>
  <c r="AG37" i="2"/>
  <c r="AG32" i="2"/>
  <c r="AG29" i="2"/>
  <c r="AG24" i="2"/>
  <c r="AG21" i="2"/>
  <c r="AG52" i="2"/>
  <c r="AG49" i="2"/>
  <c r="AG44" i="2"/>
  <c r="AG41" i="2"/>
  <c r="AG36" i="2"/>
  <c r="AG33" i="2"/>
  <c r="AG28" i="2"/>
  <c r="AG25" i="2"/>
  <c r="AG20" i="2"/>
  <c r="AG18" i="2"/>
  <c r="AG16" i="2"/>
  <c r="AG14" i="2"/>
  <c r="AG12" i="2"/>
  <c r="AG10" i="2"/>
  <c r="AG8" i="2"/>
  <c r="AG6" i="2"/>
  <c r="AG4" i="2"/>
  <c r="Y3" i="2"/>
  <c r="W4" i="2"/>
  <c r="U5" i="2"/>
  <c r="AI6" i="2"/>
  <c r="AG7" i="2"/>
  <c r="AE8" i="2"/>
  <c r="AC9" i="2"/>
  <c r="AA10" i="2"/>
  <c r="Y11" i="2"/>
  <c r="W12" i="2"/>
  <c r="U13" i="2"/>
  <c r="AI14" i="2"/>
  <c r="AG15" i="2"/>
  <c r="AE16" i="2"/>
  <c r="AC17" i="2"/>
  <c r="AA18" i="2"/>
  <c r="Y19" i="2"/>
  <c r="W21" i="2"/>
  <c r="AE21" i="2"/>
  <c r="W26" i="2"/>
  <c r="AA26" i="2"/>
  <c r="AE26" i="2"/>
  <c r="AI26" i="2"/>
  <c r="Y27" i="2"/>
  <c r="AG27" i="2"/>
  <c r="U29" i="2"/>
  <c r="AC29" i="2"/>
  <c r="U34" i="2"/>
  <c r="Y34" i="2"/>
  <c r="AC34" i="2"/>
  <c r="AG34" i="2"/>
  <c r="AA35" i="2"/>
  <c r="AI35" i="2"/>
  <c r="W37" i="2"/>
  <c r="AE37" i="2"/>
  <c r="W42" i="2"/>
  <c r="AA42" i="2"/>
  <c r="AE42" i="2"/>
  <c r="AI42" i="2"/>
  <c r="Y43" i="2"/>
  <c r="AG43" i="2"/>
  <c r="U45" i="2"/>
  <c r="AC45" i="2"/>
  <c r="U50" i="2"/>
  <c r="Y50" i="2"/>
  <c r="AC50" i="2"/>
  <c r="AG50" i="2"/>
  <c r="W52" i="2"/>
  <c r="W47" i="2"/>
  <c r="W44" i="2"/>
  <c r="W39" i="2"/>
  <c r="W36" i="2"/>
  <c r="W31" i="2"/>
  <c r="W28" i="2"/>
  <c r="W23" i="2"/>
  <c r="W20" i="2"/>
  <c r="W51" i="2"/>
  <c r="W48" i="2"/>
  <c r="W43" i="2"/>
  <c r="W40" i="2"/>
  <c r="W35" i="2"/>
  <c r="W32" i="2"/>
  <c r="W27" i="2"/>
  <c r="W24" i="2"/>
  <c r="W19" i="2"/>
  <c r="W17" i="2"/>
  <c r="W15" i="2"/>
  <c r="W13" i="2"/>
  <c r="W11" i="2"/>
  <c r="W9" i="2"/>
  <c r="W7" i="2"/>
  <c r="W5" i="2"/>
  <c r="W3" i="2"/>
  <c r="AA53" i="2"/>
  <c r="AA52" i="2"/>
  <c r="AA45" i="2"/>
  <c r="AA44" i="2"/>
  <c r="AA37" i="2"/>
  <c r="AA36" i="2"/>
  <c r="AA29" i="2"/>
  <c r="AA28" i="2"/>
  <c r="AA21" i="2"/>
  <c r="AA20" i="2"/>
  <c r="AA49" i="2"/>
  <c r="AA48" i="2"/>
  <c r="AA41" i="2"/>
  <c r="AA40" i="2"/>
  <c r="AA33" i="2"/>
  <c r="AA32" i="2"/>
  <c r="AA25" i="2"/>
  <c r="AA24" i="2"/>
  <c r="AA19" i="2"/>
  <c r="AA17" i="2"/>
  <c r="AA15" i="2"/>
  <c r="AA13" i="2"/>
  <c r="AA11" i="2"/>
  <c r="AA9" i="2"/>
  <c r="AA7" i="2"/>
  <c r="AA5" i="2"/>
  <c r="AA3" i="2"/>
  <c r="AE52" i="2"/>
  <c r="AE51" i="2"/>
  <c r="AE44" i="2"/>
  <c r="AE43" i="2"/>
  <c r="AE36" i="2"/>
  <c r="AE35" i="2"/>
  <c r="AE28" i="2"/>
  <c r="AE27" i="2"/>
  <c r="AE20" i="2"/>
  <c r="AE48" i="2"/>
  <c r="AE47" i="2"/>
  <c r="AE40" i="2"/>
  <c r="AE39" i="2"/>
  <c r="AE32" i="2"/>
  <c r="AE31" i="2"/>
  <c r="AE24" i="2"/>
  <c r="AE23" i="2"/>
  <c r="AE19" i="2"/>
  <c r="AE17" i="2"/>
  <c r="AE15" i="2"/>
  <c r="AE13" i="2"/>
  <c r="AE11" i="2"/>
  <c r="AE9" i="2"/>
  <c r="AE7" i="2"/>
  <c r="AE5" i="2"/>
  <c r="AE3" i="2"/>
  <c r="AI52" i="2"/>
  <c r="AI49" i="2"/>
  <c r="AI44" i="2"/>
  <c r="AI41" i="2"/>
  <c r="AI36" i="2"/>
  <c r="AI33" i="2"/>
  <c r="AI28" i="2"/>
  <c r="AI25" i="2"/>
  <c r="AI20" i="2"/>
  <c r="AI53" i="2"/>
  <c r="AI48" i="2"/>
  <c r="AI45" i="2"/>
  <c r="AI40" i="2"/>
  <c r="AI37" i="2"/>
  <c r="AI32" i="2"/>
  <c r="AI29" i="2"/>
  <c r="AI24" i="2"/>
  <c r="AI21" i="2"/>
  <c r="AI19" i="2"/>
  <c r="AI17" i="2"/>
  <c r="AI15" i="2"/>
  <c r="AI13" i="2"/>
  <c r="AI11" i="2"/>
  <c r="AI9" i="2"/>
  <c r="AI7" i="2"/>
  <c r="AI5" i="2"/>
  <c r="AI3" i="2"/>
  <c r="AE4" i="2"/>
  <c r="AC5" i="2"/>
  <c r="AA6" i="2"/>
  <c r="Y7" i="2"/>
  <c r="W8" i="2"/>
  <c r="U9" i="2"/>
  <c r="AI10" i="2"/>
  <c r="AG11" i="2"/>
  <c r="AE12" i="2"/>
  <c r="AC13" i="2"/>
  <c r="AA14" i="2"/>
  <c r="Y15" i="2"/>
  <c r="W16" i="2"/>
  <c r="U17" i="2"/>
  <c r="AI18" i="2"/>
  <c r="AG19" i="2"/>
  <c r="U21" i="2"/>
  <c r="AC21" i="2"/>
  <c r="U26" i="2"/>
  <c r="Y26" i="2"/>
  <c r="AC26" i="2"/>
  <c r="AG26" i="2"/>
  <c r="AA27" i="2"/>
  <c r="AI27" i="2"/>
  <c r="W29" i="2"/>
  <c r="AE29" i="2"/>
  <c r="W34" i="2"/>
  <c r="AA34" i="2"/>
  <c r="AE34" i="2"/>
  <c r="AI34" i="2"/>
  <c r="Y35" i="2"/>
  <c r="AG35" i="2"/>
  <c r="U37" i="2"/>
  <c r="AC37" i="2"/>
  <c r="U42" i="2"/>
  <c r="Y42" i="2"/>
  <c r="AC42" i="2"/>
  <c r="AG42" i="2"/>
  <c r="AA43" i="2"/>
  <c r="AI43" i="2"/>
  <c r="W45" i="2"/>
  <c r="AE45" i="2"/>
  <c r="W50" i="2"/>
  <c r="AA50" i="2"/>
  <c r="AE50" i="2"/>
  <c r="AI50" i="2"/>
  <c r="Y51" i="2"/>
  <c r="AG51" i="2"/>
  <c r="U53" i="2"/>
  <c r="AC53" i="2"/>
  <c r="X53" i="2"/>
  <c r="X51" i="2"/>
  <c r="X49" i="2"/>
  <c r="X47" i="2"/>
  <c r="X45" i="2"/>
  <c r="X43" i="2"/>
  <c r="X41" i="2"/>
  <c r="X39" i="2"/>
  <c r="X37" i="2"/>
  <c r="X35" i="2"/>
  <c r="X33" i="2"/>
  <c r="X31" i="2"/>
  <c r="X29" i="2"/>
  <c r="X27" i="2"/>
  <c r="X25" i="2"/>
  <c r="X23" i="2"/>
  <c r="X21" i="2"/>
  <c r="AB53" i="2"/>
  <c r="AB51" i="2"/>
  <c r="AB49" i="2"/>
  <c r="AB47" i="2"/>
  <c r="AB45" i="2"/>
  <c r="AB43" i="2"/>
  <c r="AB41" i="2"/>
  <c r="AB39" i="2"/>
  <c r="AB37" i="2"/>
  <c r="AB35" i="2"/>
  <c r="AB33" i="2"/>
  <c r="AB31" i="2"/>
  <c r="AB29" i="2"/>
  <c r="AB27" i="2"/>
  <c r="AB25" i="2"/>
  <c r="AB23" i="2"/>
  <c r="AB21" i="2"/>
  <c r="AF53" i="2"/>
  <c r="AF51" i="2"/>
  <c r="AF49" i="2"/>
  <c r="AF47" i="2"/>
  <c r="AF45" i="2"/>
  <c r="AF43" i="2"/>
  <c r="AF41" i="2"/>
  <c r="AF39" i="2"/>
  <c r="AF37" i="2"/>
  <c r="AF35" i="2"/>
  <c r="AF33" i="2"/>
  <c r="AF31" i="2"/>
  <c r="AF29" i="2"/>
  <c r="AF27" i="2"/>
  <c r="AF25" i="2"/>
  <c r="AF23" i="2"/>
  <c r="AF21" i="2"/>
  <c r="AJ53" i="2"/>
  <c r="AJ51" i="2"/>
  <c r="AJ49" i="2"/>
  <c r="AJ47" i="2"/>
  <c r="AJ45" i="2"/>
  <c r="AJ43" i="2"/>
  <c r="AJ41" i="2"/>
  <c r="AJ39" i="2"/>
  <c r="AJ37" i="2"/>
  <c r="AJ35" i="2"/>
  <c r="AJ33" i="2"/>
  <c r="AJ31" i="2"/>
  <c r="AJ29" i="2"/>
  <c r="AJ27" i="2"/>
  <c r="AJ25" i="2"/>
  <c r="AJ23" i="2"/>
  <c r="AJ21" i="2"/>
</calcChain>
</file>

<file path=xl/sharedStrings.xml><?xml version="1.0" encoding="utf-8"?>
<sst xmlns="http://schemas.openxmlformats.org/spreadsheetml/2006/main" count="208" uniqueCount="94">
  <si>
    <t>Democratic</t>
  </si>
  <si>
    <t>Republican</t>
  </si>
  <si>
    <t>Split</t>
  </si>
  <si>
    <t>Code#</t>
  </si>
  <si>
    <t>Location</t>
  </si>
  <si>
    <t>State</t>
  </si>
  <si>
    <t>Resident total population estimate (July 1) 2006</t>
  </si>
  <si>
    <t>Percent foreign born population 2000 (sample)</t>
  </si>
  <si>
    <t>Average travel time to work for workers 16 years and over not working at home 2000</t>
  </si>
  <si>
    <t>Housing unit estimates - net change, April 1, 2000 (base) to July 1, 2006</t>
  </si>
  <si>
    <t>Owner-occupied housing units - percent of total occupied housing units 2000 (complete count)</t>
  </si>
  <si>
    <t>Median value of specified owner-occupied housing units 2000 (sample)</t>
  </si>
  <si>
    <t>Persons per household 2000 (complete count)</t>
  </si>
  <si>
    <t>Median household income 2004</t>
  </si>
  <si>
    <t>Per capita personal income (NAICS) 2005</t>
  </si>
  <si>
    <t>Earnings in all industries (NAICS, no code), average earnings per job 2005</t>
  </si>
  <si>
    <t>Manufacturing: total (NAICS 31-33) - value of shipments 2002</t>
  </si>
  <si>
    <t>Wholesale trade: total (NAICS 42) - sales of establishments with payroll 2002</t>
  </si>
  <si>
    <t>Retail trade: total (NAICS 44-45) - sales of establishments with payroll per capita 2002</t>
  </si>
  <si>
    <t>New private housing units authorized by building permits - total 2006 (20,000-place universe)</t>
  </si>
  <si>
    <t>Federal Government expenditure - total FY 2004</t>
  </si>
  <si>
    <t>Land area in square miles 2000</t>
  </si>
  <si>
    <t>Combined</t>
  </si>
  <si>
    <t>East</t>
  </si>
  <si>
    <t>ALABAMA</t>
  </si>
  <si>
    <t>West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</si>
  <si>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</si>
  <si>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</si>
  <si>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</si>
  <si>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</si>
  <si>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</si>
  <si>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</si>
  <si>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</si>
  <si>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</si>
  <si>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</si>
  <si>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</si>
  <si>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</si>
  <si>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</si>
  <si>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</si>
  <si>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</si>
  <si>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</si>
  <si>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</si>
  <si>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</si>
  <si>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</si>
  <si>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</si>
  <si>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</si>
  <si>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</si>
  <si>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</si>
  <si>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</si>
  <si>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</si>
  <si>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</si>
  <si>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</si>
  <si>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</si>
  <si>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</si>
  <si>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</si>
  <si>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</si>
  <si>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</si>
  <si>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</si>
  <si>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</si>
  <si>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</si>
  <si>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</si>
  <si>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</si>
  <si>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</si>
  <si>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</si>
  <si>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</si>
  <si>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</si>
  <si>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</si>
  <si>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</si>
  <si>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</si>
  <si>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</si>
  <si>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</si>
  <si>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</si>
  <si>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</si>
  <si>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</si>
  <si>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</si>
  <si>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</si>
  <si>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Mean</t>
  </si>
  <si>
    <t>std dev</t>
  </si>
  <si>
    <t>Z2</t>
  </si>
  <si>
    <t>Z33</t>
  </si>
  <si>
    <t>Z38</t>
  </si>
  <si>
    <t>Z40</t>
  </si>
  <si>
    <t>Z42</t>
  </si>
  <si>
    <t>Z43</t>
  </si>
  <si>
    <t>Z46</t>
  </si>
  <si>
    <t>Z48</t>
  </si>
  <si>
    <t>Z51</t>
  </si>
  <si>
    <t>Z59</t>
  </si>
  <si>
    <t>Z72</t>
  </si>
  <si>
    <t>Z73</t>
  </si>
  <si>
    <t>Z75</t>
  </si>
  <si>
    <t>Z76</t>
  </si>
  <si>
    <t>Z79</t>
  </si>
  <si>
    <t>Z81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</si>
</sst>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10"/>
      <color theme="1"/>
      <name val="Calibri"/>
      <family val="2"/>
      <scheme val="minor"/>
    </font>
    <font>
      <sz val="10"/>
      <name val="Times New Roman"/>
      <family val="2"/>
    </font>
    <font>
      <sz val="6"/>
      <color rgb="FFFF0000"/>
      <name val="Times New Roman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1" applyFont="1" applyAlignment="1">
      <alignment horizontal="left" wrapText="1"/>
    </xf>
    <xf numFmtId="3" fontId="2" fillId="0" borderId="0" xfId="1" applyNumberFormat="1" applyFont="1" applyAlignment="1">
      <alignment horizontal="left" wrapText="1"/>
    </xf>
    <xf numFmtId="0" fontId="4" fillId="0" borderId="0" xfId="1" applyFont="1" applyAlignment="1">
      <alignment horizontal="left" wrapText="1"/>
    </xf>
    <xf numFmtId="0" fontId="5" fillId="0" borderId="0" xfId="1" applyFont="1" applyAlignment="1">
      <alignment horizontal="left" wrapText="1"/>
    </xf>
    <xf numFmtId="3" fontId="5" fillId="0" borderId="0" xfId="1" applyNumberFormat="1" applyFont="1" applyAlignment="1">
      <alignment horizontal="left" wrapText="1"/>
    </xf>
    <xf numFmtId="0" fontId="1" fillId="0" borderId="0" xfId="1"/>
    <xf numFmtId="3" fontId="1" fillId="0" borderId="0" xfId="1" applyNumberFormat="1"/>
    <xf numFmtId="4" fontId="1" fillId="0" borderId="0" xfId="1" applyNumberFormat="1"/>
    <xf numFmtId="0" fontId="1" fillId="0" borderId="0" xfId="1" applyFill="1"/>
    <xf numFmtId="3" fontId="1" fillId="0" borderId="0" xfId="1" applyNumberFormat="1" applyFill="1"/>
    <xf numFmtId="0" fontId="0" fillId="0" borderId="0" xfId="0" applyFill="1"/>
    <xf numFmtId="0" fontId="1" fillId="0" borderId="1" xfId="1" applyBorder="1"/>
    <xf numFmtId="3" fontId="1" fillId="0" borderId="1" xfId="1" applyNumberFormat="1" applyBorder="1"/>
    <xf numFmtId="0" fontId="1" fillId="0" borderId="0" xfId="1" applyFill="1" applyBorder="1"/>
    <xf numFmtId="3" fontId="0" fillId="0" borderId="0" xfId="0" applyNumberFormat="1"/>
    <xf numFmtId="0" fontId="1" fillId="0" borderId="0" xfId="1" applyAlignment="1">
      <alignment horizontal="center"/>
    </xf>
    <xf numFmtId="3" fontId="2" fillId="0" borderId="0" xfId="1" applyNumberFormat="1" applyFont="1" applyAlignment="1">
      <alignment horizontal="center" wrapText="1"/>
    </xf>
    <xf numFmtId="0" fontId="2" fillId="0" borderId="0" xfId="1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5"/>
  <sheetViews>
    <sheetView tabSelected="1" workbookViewId="0">
      <selection activeCell="AK1" sqref="AK1"/>
    </sheetView>
  </sheetViews>
  <sheetFormatPr defaultColWidth="10.85546875" defaultRowHeight="15" x14ac:dyDescent="0.25"/>
  <cols>
    <col min="1" max="1" width="6" bestFit="1" customWidth="1"/>
    <col min="2" max="2" width="7.7109375" bestFit="1" customWidth="1"/>
    <col min="3" max="3" width="5.28515625" customWidth="1"/>
    <col min="4" max="4" width="22.140625" bestFit="1" customWidth="1"/>
  </cols>
  <sheetData>
    <row r="1" spans="1:44" s="1" customFormat="1" x14ac:dyDescent="0.25">
      <c r="A1" s="19" t="s">
        <v>3</v>
      </c>
      <c r="B1" s="19" t="s">
        <v>4</v>
      </c>
      <c r="C1" s="19" t="s">
        <v>23</v>
      </c>
      <c r="D1" s="18" t="s">
        <v>5</v>
      </c>
      <c r="E1" s="18">
        <v>2</v>
      </c>
      <c r="F1" s="19">
        <v>33</v>
      </c>
      <c r="G1" s="19">
        <v>38</v>
      </c>
      <c r="H1" s="19">
        <v>40</v>
      </c>
      <c r="I1" s="18">
        <v>42</v>
      </c>
      <c r="J1" s="18">
        <v>43</v>
      </c>
      <c r="K1" s="19">
        <v>46</v>
      </c>
      <c r="L1" s="19">
        <v>48</v>
      </c>
      <c r="M1" s="19">
        <v>51</v>
      </c>
      <c r="N1" s="18">
        <v>59</v>
      </c>
      <c r="O1" s="18">
        <v>72</v>
      </c>
      <c r="P1" s="19">
        <v>73</v>
      </c>
      <c r="Q1" s="19">
        <v>75</v>
      </c>
      <c r="R1" s="19">
        <v>76</v>
      </c>
      <c r="S1" s="18">
        <v>79</v>
      </c>
      <c r="T1" s="18">
        <v>81</v>
      </c>
      <c r="U1" s="19" t="s">
        <v>78</v>
      </c>
      <c r="V1" s="19" t="s">
        <v>79</v>
      </c>
      <c r="W1" s="19" t="s">
        <v>80</v>
      </c>
      <c r="X1" s="18" t="s">
        <v>81</v>
      </c>
      <c r="Y1" s="18" t="s">
        <v>82</v>
      </c>
      <c r="Z1" s="19" t="s">
        <v>83</v>
      </c>
      <c r="AA1" s="19" t="s">
        <v>84</v>
      </c>
      <c r="AB1" s="19" t="s">
        <v>85</v>
      </c>
      <c r="AC1" s="18" t="s">
        <v>86</v>
      </c>
      <c r="AD1" s="18" t="s">
        <v>87</v>
      </c>
      <c r="AE1" s="19" t="s">
        <v>88</v>
      </c>
      <c r="AF1" s="19" t="s">
        <v>89</v>
      </c>
      <c r="AG1" s="19" t="s">
        <v>90</v>
      </c>
      <c r="AH1" s="18" t="s">
        <v>91</v>
      </c>
      <c r="AI1" s="18" t="s">
        <v>92</v>
      </c>
      <c r="AJ1" s="19" t="s">
        <v>93</v>
      </c>
      <c r="AK1" s="20"/>
    </row>
    <row r="2" spans="1:44" ht="141" x14ac:dyDescent="0.25">
      <c r="A2" s="4"/>
      <c r="B2" s="4"/>
      <c r="C2" s="4"/>
      <c r="D2" s="2" t="s">
        <v>5</v>
      </c>
      <c r="E2" s="3" t="s">
        <v>6</v>
      </c>
      <c r="F2" s="2" t="s">
        <v>7</v>
      </c>
      <c r="G2" s="2" t="s">
        <v>8</v>
      </c>
      <c r="H2" s="3" t="s">
        <v>9</v>
      </c>
      <c r="I2" s="2" t="s">
        <v>10</v>
      </c>
      <c r="J2" s="3" t="s">
        <v>11</v>
      </c>
      <c r="K2" s="2" t="s">
        <v>12</v>
      </c>
      <c r="L2" s="3" t="s">
        <v>13</v>
      </c>
      <c r="M2" s="3" t="s">
        <v>14</v>
      </c>
      <c r="N2" s="2" t="s">
        <v>15</v>
      </c>
      <c r="O2" s="3" t="s">
        <v>16</v>
      </c>
      <c r="P2" s="3" t="s">
        <v>17</v>
      </c>
      <c r="Q2" s="2" t="s">
        <v>18</v>
      </c>
      <c r="R2" s="2" t="s">
        <v>19</v>
      </c>
      <c r="S2" s="3" t="s">
        <v>20</v>
      </c>
      <c r="T2" s="2" t="s">
        <v>21</v>
      </c>
      <c r="U2" s="3" t="s">
        <v>6</v>
      </c>
      <c r="V2" s="2" t="s">
        <v>7</v>
      </c>
      <c r="W2" s="2" t="s">
        <v>8</v>
      </c>
      <c r="X2" s="3" t="s">
        <v>9</v>
      </c>
      <c r="Y2" s="2" t="s">
        <v>10</v>
      </c>
      <c r="Z2" s="3" t="s">
        <v>11</v>
      </c>
      <c r="AA2" s="2" t="s">
        <v>12</v>
      </c>
      <c r="AB2" s="3" t="s">
        <v>13</v>
      </c>
      <c r="AC2" s="3" t="s">
        <v>14</v>
      </c>
      <c r="AD2" s="2" t="s">
        <v>15</v>
      </c>
      <c r="AE2" s="3" t="s">
        <v>16</v>
      </c>
      <c r="AF2" s="3" t="s">
        <v>17</v>
      </c>
      <c r="AG2" s="2" t="s">
        <v>18</v>
      </c>
      <c r="AH2" s="2" t="s">
        <v>19</v>
      </c>
      <c r="AI2" s="3" t="s">
        <v>20</v>
      </c>
      <c r="AJ2" s="2" t="s">
        <v>21</v>
      </c>
      <c r="AK2" s="3" t="s">
        <v>22</v>
      </c>
      <c r="AL2" s="5"/>
      <c r="AM2" s="6"/>
      <c r="AN2" s="6"/>
      <c r="AO2" s="5"/>
      <c r="AP2" s="5"/>
      <c r="AQ2" s="6"/>
      <c r="AR2" s="5"/>
    </row>
    <row r="3" spans="1:44" x14ac:dyDescent="0.25">
      <c r="A3" s="7">
        <v>1000</v>
      </c>
      <c r="B3" s="7" t="s">
        <v>23</v>
      </c>
      <c r="C3" s="17">
        <f>IF(B3=$C$1,1,0)</f>
        <v>1</v>
      </c>
      <c r="D3" s="7" t="s">
        <v>24</v>
      </c>
      <c r="E3" s="8">
        <v>4599030</v>
      </c>
      <c r="F3" s="7">
        <v>2</v>
      </c>
      <c r="G3" s="7">
        <v>24.8</v>
      </c>
      <c r="H3" s="8">
        <v>146320</v>
      </c>
      <c r="I3" s="7">
        <v>72.5</v>
      </c>
      <c r="J3" s="8">
        <v>85100</v>
      </c>
      <c r="K3" s="7">
        <v>2.4900000000000002</v>
      </c>
      <c r="L3" s="8">
        <v>37062</v>
      </c>
      <c r="M3" s="8">
        <v>29623</v>
      </c>
      <c r="N3" s="7">
        <v>39291</v>
      </c>
      <c r="O3" s="8">
        <v>66686220</v>
      </c>
      <c r="P3" s="8">
        <v>43641369</v>
      </c>
      <c r="Q3" s="7">
        <v>9771</v>
      </c>
      <c r="R3" s="7">
        <v>32034</v>
      </c>
      <c r="S3" s="8">
        <v>39047473</v>
      </c>
      <c r="T3" s="7">
        <v>50744</v>
      </c>
      <c r="U3" s="9">
        <f>(E3-E$54)/E$55</f>
        <v>-0.19153929042863521</v>
      </c>
      <c r="V3" s="9">
        <f t="shared" ref="V3:AJ18" si="0">(F3-F$54)/F$55</f>
        <v>-0.92508973080910917</v>
      </c>
      <c r="W3" s="9">
        <f t="shared" si="0"/>
        <v>0.31578206892796984</v>
      </c>
      <c r="X3" s="9">
        <f t="shared" si="0"/>
        <v>-0.22323242870507801</v>
      </c>
      <c r="Y3" s="9">
        <f t="shared" si="0"/>
        <v>0.8421139746126709</v>
      </c>
      <c r="Z3" s="9">
        <f t="shared" si="0"/>
        <v>-0.84564258518000412</v>
      </c>
      <c r="AA3" s="9">
        <f t="shared" si="0"/>
        <v>-0.43830951139173968</v>
      </c>
      <c r="AB3" s="9">
        <f t="shared" si="0"/>
        <v>-1.1727486726034826</v>
      </c>
      <c r="AC3" s="9">
        <f t="shared" si="0"/>
        <v>-0.73313750337889183</v>
      </c>
      <c r="AD3" s="9">
        <f t="shared" si="0"/>
        <v>-0.43683198767663028</v>
      </c>
      <c r="AE3" s="9">
        <f t="shared" si="0"/>
        <v>-0.12456168153639832</v>
      </c>
      <c r="AF3" s="9">
        <f t="shared" si="0"/>
        <v>-0.38490145825718486</v>
      </c>
      <c r="AG3" s="9">
        <f t="shared" si="0"/>
        <v>-0.69348191082692701</v>
      </c>
      <c r="AH3" s="9">
        <f t="shared" si="0"/>
        <v>-8.7330450431612916E-2</v>
      </c>
      <c r="AI3" s="9">
        <f t="shared" si="0"/>
        <v>-5.8641578527100349E-2</v>
      </c>
      <c r="AJ3" s="9">
        <f t="shared" si="0"/>
        <v>-0.21725014382242824</v>
      </c>
      <c r="AK3" t="s">
        <v>1</v>
      </c>
    </row>
    <row r="4" spans="1:44" x14ac:dyDescent="0.25">
      <c r="A4" s="7">
        <v>2000</v>
      </c>
      <c r="B4" s="7" t="s">
        <v>25</v>
      </c>
      <c r="C4" s="17">
        <f t="shared" ref="C4:C55" si="1">IF(B4=$C$1,1,0)</f>
        <v>0</v>
      </c>
      <c r="D4" s="7" t="s">
        <v>26</v>
      </c>
      <c r="E4" s="8">
        <v>670053</v>
      </c>
      <c r="F4" s="7">
        <v>5.9</v>
      </c>
      <c r="G4" s="7">
        <v>19.600000000000001</v>
      </c>
      <c r="H4" s="8">
        <v>15608</v>
      </c>
      <c r="I4" s="7">
        <v>62.5</v>
      </c>
      <c r="J4" s="8">
        <v>144200</v>
      </c>
      <c r="K4" s="7">
        <v>2.74</v>
      </c>
      <c r="L4" s="8">
        <v>52141</v>
      </c>
      <c r="M4" s="8">
        <v>35564</v>
      </c>
      <c r="N4" s="7">
        <v>46102</v>
      </c>
      <c r="O4" s="8">
        <v>3832024</v>
      </c>
      <c r="P4" s="8">
        <v>3616674</v>
      </c>
      <c r="Q4" s="7">
        <v>11605</v>
      </c>
      <c r="R4" s="7">
        <v>2739</v>
      </c>
      <c r="S4" s="8">
        <v>8445389</v>
      </c>
      <c r="T4" s="7">
        <v>571951.26</v>
      </c>
      <c r="U4" s="9">
        <f t="shared" ref="U4:AJ33" si="2">(E4-E$54)/E$55</f>
        <v>-0.78338875419447451</v>
      </c>
      <c r="V4" s="9">
        <f t="shared" si="0"/>
        <v>-0.23877735685188523</v>
      </c>
      <c r="W4" s="9">
        <f t="shared" si="0"/>
        <v>-1.1356114263874113</v>
      </c>
      <c r="X4" s="9">
        <f t="shared" si="0"/>
        <v>-0.72779050069285234</v>
      </c>
      <c r="Y4" s="9">
        <f t="shared" si="0"/>
        <v>-0.83357126554519767</v>
      </c>
      <c r="Z4" s="9">
        <f t="shared" si="0"/>
        <v>0.63918283483109373</v>
      </c>
      <c r="AA4" s="9">
        <f t="shared" si="0"/>
        <v>1.2759378107692161</v>
      </c>
      <c r="AB4" s="9">
        <f t="shared" si="0"/>
        <v>1.3075881129821672</v>
      </c>
      <c r="AC4" s="9">
        <f t="shared" si="0"/>
        <v>0.34284841691190421</v>
      </c>
      <c r="AD4" s="9">
        <f t="shared" si="0"/>
        <v>0.35771803521309253</v>
      </c>
      <c r="AE4" s="9">
        <f t="shared" si="0"/>
        <v>-0.89561012575481924</v>
      </c>
      <c r="AF4" s="9">
        <f t="shared" si="0"/>
        <v>-0.71104050568179122</v>
      </c>
      <c r="AG4" s="9">
        <f t="shared" si="0"/>
        <v>0.53356468308336424</v>
      </c>
      <c r="AH4" s="9">
        <f t="shared" si="0"/>
        <v>-0.72327263865253932</v>
      </c>
      <c r="AI4" s="9">
        <f t="shared" si="0"/>
        <v>-0.766548357686611</v>
      </c>
      <c r="AJ4" s="9">
        <f t="shared" si="0"/>
        <v>5.864775952097605</v>
      </c>
      <c r="AK4" t="s">
        <v>2</v>
      </c>
    </row>
    <row r="5" spans="1:44" x14ac:dyDescent="0.25">
      <c r="A5" s="7">
        <v>4000</v>
      </c>
      <c r="B5" s="7" t="s">
        <v>25</v>
      </c>
      <c r="C5" s="17">
        <f t="shared" si="1"/>
        <v>0</v>
      </c>
      <c r="D5" s="7" t="s">
        <v>27</v>
      </c>
      <c r="E5" s="8">
        <v>6166318</v>
      </c>
      <c r="F5" s="7">
        <v>12.8</v>
      </c>
      <c r="G5" s="7">
        <v>24.9</v>
      </c>
      <c r="H5" s="8">
        <v>416095</v>
      </c>
      <c r="I5" s="7">
        <v>68</v>
      </c>
      <c r="J5" s="8">
        <v>121300</v>
      </c>
      <c r="K5" s="7">
        <v>2.64</v>
      </c>
      <c r="L5" s="8">
        <v>43696</v>
      </c>
      <c r="M5" s="8">
        <v>30019</v>
      </c>
      <c r="N5" s="7">
        <v>42354</v>
      </c>
      <c r="O5" s="8">
        <v>41910739</v>
      </c>
      <c r="P5" s="8">
        <v>60976999</v>
      </c>
      <c r="Q5" s="7">
        <v>10380</v>
      </c>
      <c r="R5" s="7">
        <v>65363</v>
      </c>
      <c r="S5" s="8">
        <v>41979303</v>
      </c>
      <c r="T5" s="7">
        <v>113634.57</v>
      </c>
      <c r="U5" s="9">
        <f t="shared" si="2"/>
        <v>4.4552334023896502E-2</v>
      </c>
      <c r="V5" s="9">
        <f t="shared" si="0"/>
        <v>0.97546761245704938</v>
      </c>
      <c r="W5" s="9">
        <f t="shared" si="0"/>
        <v>0.34369348229941887</v>
      </c>
      <c r="X5" s="9">
        <f t="shared" si="0"/>
        <v>0.81811919831081825</v>
      </c>
      <c r="Y5" s="9">
        <f t="shared" si="0"/>
        <v>8.805561654163005E-2</v>
      </c>
      <c r="Z5" s="9">
        <f t="shared" si="0"/>
        <v>6.3844389513764796E-2</v>
      </c>
      <c r="AA5" s="9">
        <f t="shared" si="0"/>
        <v>0.5902388819048332</v>
      </c>
      <c r="AB5" s="9">
        <f t="shared" si="0"/>
        <v>-8.152549894639656E-2</v>
      </c>
      <c r="AC5" s="9">
        <f t="shared" si="0"/>
        <v>-0.6614171828208788</v>
      </c>
      <c r="AD5" s="9">
        <f t="shared" si="0"/>
        <v>-7.9511958296036994E-2</v>
      </c>
      <c r="AE5" s="9">
        <f t="shared" si="0"/>
        <v>-0.42848882237219943</v>
      </c>
      <c r="AF5" s="9">
        <f t="shared" si="0"/>
        <v>-0.24364302131705504</v>
      </c>
      <c r="AG5" s="9">
        <f t="shared" si="0"/>
        <v>-0.28602750750557071</v>
      </c>
      <c r="AH5" s="9">
        <f t="shared" si="0"/>
        <v>0.63618268120229238</v>
      </c>
      <c r="AI5" s="9">
        <f t="shared" si="0"/>
        <v>9.1793689725283689E-3</v>
      </c>
      <c r="AJ5" s="9">
        <f t="shared" si="0"/>
        <v>0.51662698583859301</v>
      </c>
      <c r="AK5" t="s">
        <v>1</v>
      </c>
    </row>
    <row r="6" spans="1:44" x14ac:dyDescent="0.25">
      <c r="A6" s="7">
        <v>5000</v>
      </c>
      <c r="B6" s="7" t="s">
        <v>25</v>
      </c>
      <c r="C6" s="17">
        <f t="shared" si="1"/>
        <v>0</v>
      </c>
      <c r="D6" s="7" t="s">
        <v>28</v>
      </c>
      <c r="E6" s="8">
        <v>2810872</v>
      </c>
      <c r="F6" s="7">
        <v>2.8</v>
      </c>
      <c r="G6" s="7">
        <v>21.9</v>
      </c>
      <c r="H6" s="8">
        <v>100573</v>
      </c>
      <c r="I6" s="7">
        <v>69.400000000000006</v>
      </c>
      <c r="J6" s="8">
        <v>72800</v>
      </c>
      <c r="K6" s="7">
        <v>2.4900000000000002</v>
      </c>
      <c r="L6" s="8">
        <v>35295</v>
      </c>
      <c r="M6" s="8">
        <v>26681</v>
      </c>
      <c r="N6" s="7">
        <v>35024</v>
      </c>
      <c r="O6" s="8">
        <v>46721413</v>
      </c>
      <c r="P6" s="8">
        <v>34470795</v>
      </c>
      <c r="Q6" s="7">
        <v>9459</v>
      </c>
      <c r="R6" s="7">
        <v>13885</v>
      </c>
      <c r="S6" s="8">
        <v>19488822</v>
      </c>
      <c r="T6" s="7">
        <v>52068.17</v>
      </c>
      <c r="U6" s="9">
        <f t="shared" si="2"/>
        <v>-0.46090211780802576</v>
      </c>
      <c r="V6" s="9">
        <f t="shared" si="0"/>
        <v>-0.78430770538198635</v>
      </c>
      <c r="W6" s="9">
        <f t="shared" si="0"/>
        <v>-0.49364891884407036</v>
      </c>
      <c r="X6" s="9">
        <f t="shared" si="0"/>
        <v>-0.39981926173666432</v>
      </c>
      <c r="Y6" s="9">
        <f t="shared" si="0"/>
        <v>0.32265155016373259</v>
      </c>
      <c r="Z6" s="9">
        <f t="shared" si="0"/>
        <v>-1.1546671649792681</v>
      </c>
      <c r="AA6" s="9">
        <f t="shared" si="0"/>
        <v>-0.43830951139173968</v>
      </c>
      <c r="AB6" s="9">
        <f t="shared" si="0"/>
        <v>-1.463401573998127</v>
      </c>
      <c r="AC6" s="9">
        <f t="shared" si="0"/>
        <v>-1.2659687737871601</v>
      </c>
      <c r="AD6" s="9">
        <f t="shared" si="0"/>
        <v>-0.93460690291234416</v>
      </c>
      <c r="AE6" s="9">
        <f t="shared" si="0"/>
        <v>-0.36947505814646647</v>
      </c>
      <c r="AF6" s="9">
        <f t="shared" si="0"/>
        <v>-0.45962738105801726</v>
      </c>
      <c r="AG6" s="9">
        <f t="shared" si="0"/>
        <v>-0.9022270238585578</v>
      </c>
      <c r="AH6" s="9">
        <f t="shared" si="0"/>
        <v>-0.4813128629259496</v>
      </c>
      <c r="AI6" s="9">
        <f t="shared" si="0"/>
        <v>-0.51108467469384966</v>
      </c>
      <c r="AJ6" s="9">
        <f t="shared" si="0"/>
        <v>-0.20179825526770162</v>
      </c>
      <c r="AK6" t="s">
        <v>1</v>
      </c>
    </row>
    <row r="7" spans="1:44" x14ac:dyDescent="0.25">
      <c r="A7" s="7">
        <v>6000</v>
      </c>
      <c r="B7" s="7" t="s">
        <v>25</v>
      </c>
      <c r="C7" s="17">
        <f t="shared" si="1"/>
        <v>0</v>
      </c>
      <c r="D7" s="7" t="s">
        <v>29</v>
      </c>
      <c r="E7" s="8">
        <v>36457549</v>
      </c>
      <c r="F7" s="7">
        <v>26.2</v>
      </c>
      <c r="G7" s="7">
        <v>27.7</v>
      </c>
      <c r="H7" s="8">
        <v>959828</v>
      </c>
      <c r="I7" s="7">
        <v>56.9</v>
      </c>
      <c r="J7" s="8">
        <v>211500</v>
      </c>
      <c r="K7" s="7">
        <v>2.87</v>
      </c>
      <c r="L7" s="8">
        <v>49894</v>
      </c>
      <c r="M7" s="8">
        <v>36936</v>
      </c>
      <c r="N7" s="7">
        <v>51842</v>
      </c>
      <c r="O7" s="8">
        <v>378661414</v>
      </c>
      <c r="P7" s="8">
        <v>655954708</v>
      </c>
      <c r="Q7" s="7">
        <v>10264</v>
      </c>
      <c r="R7" s="7">
        <v>160502</v>
      </c>
      <c r="S7" s="8">
        <v>232387168</v>
      </c>
      <c r="T7" s="7">
        <v>155959.34</v>
      </c>
      <c r="U7" s="9">
        <f t="shared" si="2"/>
        <v>4.6075336963879847</v>
      </c>
      <c r="V7" s="9">
        <f t="shared" si="0"/>
        <v>3.3335665383613566</v>
      </c>
      <c r="W7" s="9">
        <f t="shared" si="0"/>
        <v>1.1252130567000092</v>
      </c>
      <c r="X7" s="9">
        <f t="shared" si="0"/>
        <v>2.9169691444223349</v>
      </c>
      <c r="Y7" s="9">
        <f t="shared" si="0"/>
        <v>-1.7719550000336042</v>
      </c>
      <c r="Z7" s="9">
        <f t="shared" si="0"/>
        <v>2.3300246413750343</v>
      </c>
      <c r="AA7" s="9">
        <f t="shared" si="0"/>
        <v>2.1673464182929125</v>
      </c>
      <c r="AB7" s="9">
        <f t="shared" si="0"/>
        <v>0.93798026384025091</v>
      </c>
      <c r="AC7" s="9">
        <f t="shared" si="0"/>
        <v>0.59133397197653503</v>
      </c>
      <c r="AD7" s="9">
        <f t="shared" si="0"/>
        <v>1.027328537545644</v>
      </c>
      <c r="AE7" s="9">
        <f t="shared" si="0"/>
        <v>3.7025175474850029</v>
      </c>
      <c r="AF7" s="9">
        <f t="shared" si="0"/>
        <v>4.6045004374184746</v>
      </c>
      <c r="AG7" s="9">
        <f t="shared" si="0"/>
        <v>-0.36363787004297193</v>
      </c>
      <c r="AH7" s="9">
        <f t="shared" si="0"/>
        <v>2.7014806448531106</v>
      </c>
      <c r="AI7" s="9">
        <f t="shared" si="0"/>
        <v>4.4138146362565776</v>
      </c>
      <c r="AJ7" s="9">
        <f t="shared" si="0"/>
        <v>1.0105194838897777</v>
      </c>
      <c r="AK7" t="s">
        <v>0</v>
      </c>
    </row>
    <row r="8" spans="1:44" x14ac:dyDescent="0.25">
      <c r="A8" s="7">
        <v>8000</v>
      </c>
      <c r="B8" s="7" t="s">
        <v>25</v>
      </c>
      <c r="C8" s="17">
        <f t="shared" si="1"/>
        <v>0</v>
      </c>
      <c r="D8" s="7" t="s">
        <v>30</v>
      </c>
      <c r="E8" s="8">
        <v>4753377</v>
      </c>
      <c r="F8" s="7">
        <v>8.6</v>
      </c>
      <c r="G8" s="7">
        <v>24.3</v>
      </c>
      <c r="H8" s="8">
        <v>286540</v>
      </c>
      <c r="I8" s="7">
        <v>67.3</v>
      </c>
      <c r="J8" s="8">
        <v>166600</v>
      </c>
      <c r="K8" s="7">
        <v>2.5299999999999998</v>
      </c>
      <c r="L8" s="8">
        <v>50105</v>
      </c>
      <c r="M8" s="8">
        <v>37510</v>
      </c>
      <c r="N8" s="7">
        <v>46918</v>
      </c>
      <c r="O8" s="8">
        <v>34661144</v>
      </c>
      <c r="P8" s="8">
        <v>92092155</v>
      </c>
      <c r="Q8" s="7">
        <v>11611</v>
      </c>
      <c r="R8" s="7">
        <v>38343</v>
      </c>
      <c r="S8" s="8">
        <v>30060329</v>
      </c>
      <c r="T8" s="7">
        <v>103717.53</v>
      </c>
      <c r="U8" s="9">
        <f t="shared" si="2"/>
        <v>-0.16828891528419787</v>
      </c>
      <c r="V8" s="9">
        <f t="shared" si="0"/>
        <v>0.23636197896465425</v>
      </c>
      <c r="W8" s="9">
        <f t="shared" si="0"/>
        <v>0.17622500207072164</v>
      </c>
      <c r="X8" s="9">
        <f t="shared" si="0"/>
        <v>0.31802723264296751</v>
      </c>
      <c r="Y8" s="9">
        <f t="shared" si="0"/>
        <v>-2.9242350269421225E-2</v>
      </c>
      <c r="Z8" s="9">
        <f t="shared" si="0"/>
        <v>1.2019593053598348</v>
      </c>
      <c r="AA8" s="9">
        <f t="shared" si="0"/>
        <v>-0.16402993984598951</v>
      </c>
      <c r="AB8" s="9">
        <f t="shared" si="0"/>
        <v>0.97268754295415583</v>
      </c>
      <c r="AC8" s="9">
        <f t="shared" si="0"/>
        <v>0.69529221440153377</v>
      </c>
      <c r="AD8" s="9">
        <f t="shared" si="0"/>
        <v>0.45291005087569913</v>
      </c>
      <c r="AE8" s="9">
        <f t="shared" si="0"/>
        <v>-0.51742145219954849</v>
      </c>
      <c r="AF8" s="9">
        <f t="shared" si="0"/>
        <v>9.897132788005001E-3</v>
      </c>
      <c r="AG8" s="9">
        <f t="shared" si="0"/>
        <v>0.53757901218012638</v>
      </c>
      <c r="AH8" s="9">
        <f t="shared" si="0"/>
        <v>4.9626684420267075E-2</v>
      </c>
      <c r="AI8" s="9">
        <f t="shared" si="0"/>
        <v>-0.26653788267693279</v>
      </c>
      <c r="AJ8" s="9">
        <f t="shared" si="0"/>
        <v>0.40090393149302833</v>
      </c>
      <c r="AK8" t="s">
        <v>0</v>
      </c>
    </row>
    <row r="9" spans="1:44" x14ac:dyDescent="0.25">
      <c r="A9" s="7">
        <v>9000</v>
      </c>
      <c r="B9" s="7" t="s">
        <v>23</v>
      </c>
      <c r="C9" s="17">
        <f t="shared" si="1"/>
        <v>1</v>
      </c>
      <c r="D9" s="7" t="s">
        <v>31</v>
      </c>
      <c r="E9" s="8">
        <v>3504809</v>
      </c>
      <c r="F9" s="7">
        <v>10.9</v>
      </c>
      <c r="G9" s="7">
        <v>24.4</v>
      </c>
      <c r="H9" s="8">
        <v>46244</v>
      </c>
      <c r="I9" s="7">
        <v>66.8</v>
      </c>
      <c r="J9" s="8">
        <v>166900</v>
      </c>
      <c r="K9" s="7">
        <v>2.5299999999999998</v>
      </c>
      <c r="L9" s="8">
        <v>56617</v>
      </c>
      <c r="M9" s="8">
        <v>47388</v>
      </c>
      <c r="N9" s="7">
        <v>59198</v>
      </c>
      <c r="O9" s="8">
        <v>45053345</v>
      </c>
      <c r="P9" s="8">
        <v>86932049</v>
      </c>
      <c r="Q9" s="7">
        <v>12129</v>
      </c>
      <c r="R9" s="7">
        <v>9236</v>
      </c>
      <c r="S9" s="8">
        <v>30303984</v>
      </c>
      <c r="T9" s="7">
        <v>4844.8</v>
      </c>
      <c r="U9" s="9">
        <f t="shared" si="2"/>
        <v>-0.3563695024892608</v>
      </c>
      <c r="V9" s="9">
        <f t="shared" si="0"/>
        <v>0.64111030206763253</v>
      </c>
      <c r="W9" s="9">
        <f t="shared" si="0"/>
        <v>0.20413641544217068</v>
      </c>
      <c r="X9" s="9">
        <f t="shared" si="0"/>
        <v>-0.60953325504274025</v>
      </c>
      <c r="Y9" s="9">
        <f t="shared" si="0"/>
        <v>-0.11302661227731466</v>
      </c>
      <c r="Z9" s="9">
        <f t="shared" si="0"/>
        <v>1.2094964902329874</v>
      </c>
      <c r="AA9" s="9">
        <f t="shared" si="0"/>
        <v>-0.16402993984598951</v>
      </c>
      <c r="AB9" s="9">
        <f t="shared" si="0"/>
        <v>2.0438430007254769</v>
      </c>
      <c r="AC9" s="9">
        <f t="shared" si="0"/>
        <v>2.4843157660986357</v>
      </c>
      <c r="AD9" s="9">
        <f t="shared" si="0"/>
        <v>1.8854565610923775</v>
      </c>
      <c r="AE9" s="9">
        <f t="shared" si="0"/>
        <v>-0.3899376735023376</v>
      </c>
      <c r="AF9" s="9">
        <f t="shared" si="0"/>
        <v>-3.214970992872266E-2</v>
      </c>
      <c r="AG9" s="9">
        <f t="shared" si="0"/>
        <v>0.88414942420059039</v>
      </c>
      <c r="AH9" s="9">
        <f t="shared" si="0"/>
        <v>-0.58223435918944455</v>
      </c>
      <c r="AI9" s="9">
        <f t="shared" si="0"/>
        <v>-0.26090150097573522</v>
      </c>
      <c r="AJ9" s="9">
        <f t="shared" si="0"/>
        <v>-0.7528530672772028</v>
      </c>
      <c r="AK9" t="s">
        <v>0</v>
      </c>
    </row>
    <row r="10" spans="1:44" x14ac:dyDescent="0.25">
      <c r="A10" s="7">
        <v>10000</v>
      </c>
      <c r="B10" s="7" t="s">
        <v>23</v>
      </c>
      <c r="C10" s="17">
        <f t="shared" si="1"/>
        <v>1</v>
      </c>
      <c r="D10" s="7" t="s">
        <v>32</v>
      </c>
      <c r="E10" s="8">
        <v>853476</v>
      </c>
      <c r="F10" s="7">
        <v>5.7</v>
      </c>
      <c r="G10" s="7">
        <v>24</v>
      </c>
      <c r="H10" s="8">
        <v>39756</v>
      </c>
      <c r="I10" s="7">
        <v>72.3</v>
      </c>
      <c r="J10" s="8">
        <v>130400</v>
      </c>
      <c r="K10" s="7">
        <v>2.54</v>
      </c>
      <c r="L10" s="8">
        <v>49545</v>
      </c>
      <c r="M10" s="8">
        <v>37088</v>
      </c>
      <c r="N10" s="7">
        <v>50752</v>
      </c>
      <c r="O10" s="8">
        <v>16417927</v>
      </c>
      <c r="P10" s="8">
        <v>17292794</v>
      </c>
      <c r="Q10" s="7">
        <v>13538</v>
      </c>
      <c r="R10" s="7">
        <v>6504</v>
      </c>
      <c r="S10" s="8">
        <v>5253147</v>
      </c>
      <c r="T10" s="7">
        <v>1953.56</v>
      </c>
      <c r="U10" s="9">
        <f t="shared" si="2"/>
        <v>-0.75575845648789042</v>
      </c>
      <c r="V10" s="9">
        <f t="shared" si="0"/>
        <v>-0.27397286320866598</v>
      </c>
      <c r="W10" s="9">
        <f t="shared" si="0"/>
        <v>9.2490761956372514E-2</v>
      </c>
      <c r="X10" s="9">
        <f t="shared" si="0"/>
        <v>-0.63457741909085119</v>
      </c>
      <c r="Y10" s="9">
        <f t="shared" si="0"/>
        <v>0.80860026980951305</v>
      </c>
      <c r="Z10" s="9">
        <f t="shared" si="0"/>
        <v>0.29247233066606582</v>
      </c>
      <c r="AA10" s="9">
        <f t="shared" si="0"/>
        <v>-9.546004695954971E-2</v>
      </c>
      <c r="AB10" s="9">
        <f t="shared" si="0"/>
        <v>0.88057343724900539</v>
      </c>
      <c r="AC10" s="9">
        <f t="shared" si="0"/>
        <v>0.61886298390789363</v>
      </c>
      <c r="AD10" s="9">
        <f t="shared" si="0"/>
        <v>0.90017253623162297</v>
      </c>
      <c r="AE10" s="9">
        <f t="shared" si="0"/>
        <v>-0.74121564543668805</v>
      </c>
      <c r="AF10" s="9">
        <f t="shared" si="0"/>
        <v>-0.59960138667627205</v>
      </c>
      <c r="AG10" s="9">
        <f t="shared" si="0"/>
        <v>1.8268477070902307</v>
      </c>
      <c r="AH10" s="9">
        <f t="shared" si="0"/>
        <v>-0.64154120534816006</v>
      </c>
      <c r="AI10" s="9">
        <f t="shared" si="0"/>
        <v>-0.84039332041913972</v>
      </c>
      <c r="AJ10" s="9">
        <f t="shared" si="0"/>
        <v>-0.7865912717864183</v>
      </c>
      <c r="AK10" t="s">
        <v>0</v>
      </c>
    </row>
    <row r="11" spans="1:44" s="12" customFormat="1" x14ac:dyDescent="0.25">
      <c r="A11" s="10">
        <v>11000</v>
      </c>
      <c r="B11" s="7" t="s">
        <v>23</v>
      </c>
      <c r="C11" s="17">
        <f t="shared" si="1"/>
        <v>1</v>
      </c>
      <c r="D11" s="10" t="s">
        <v>33</v>
      </c>
      <c r="E11" s="11">
        <v>581530</v>
      </c>
      <c r="F11" s="10">
        <v>12.9</v>
      </c>
      <c r="G11" s="10">
        <v>29.7</v>
      </c>
      <c r="H11" s="11">
        <v>8049</v>
      </c>
      <c r="I11" s="10">
        <v>40.799999999999997</v>
      </c>
      <c r="J11" s="11">
        <v>157200</v>
      </c>
      <c r="K11" s="10">
        <v>2.16</v>
      </c>
      <c r="L11" s="11">
        <v>46211</v>
      </c>
      <c r="M11" s="11">
        <v>52811</v>
      </c>
      <c r="N11" s="10">
        <v>82127</v>
      </c>
      <c r="O11" s="11">
        <v>246237</v>
      </c>
      <c r="P11" s="11">
        <v>2971507</v>
      </c>
      <c r="Q11" s="10">
        <v>5422</v>
      </c>
      <c r="R11" s="10">
        <v>2105</v>
      </c>
      <c r="S11" s="11">
        <v>37629655</v>
      </c>
      <c r="T11" s="10">
        <v>61.4</v>
      </c>
      <c r="U11" s="9">
        <f t="shared" si="2"/>
        <v>-0.79672359684714045</v>
      </c>
      <c r="V11" s="9">
        <f t="shared" si="0"/>
        <v>0.99306536563543968</v>
      </c>
      <c r="W11" s="9">
        <f t="shared" si="0"/>
        <v>1.6834413241290018</v>
      </c>
      <c r="X11" s="9">
        <f t="shared" si="0"/>
        <v>-0.75696880464471283</v>
      </c>
      <c r="Y11" s="9">
        <f t="shared" si="0"/>
        <v>-4.4698082366877729</v>
      </c>
      <c r="Z11" s="9">
        <f t="shared" si="0"/>
        <v>0.96579417933438094</v>
      </c>
      <c r="AA11" s="9">
        <f t="shared" si="0"/>
        <v>-2.7011159766442017</v>
      </c>
      <c r="AB11" s="9">
        <f t="shared" si="0"/>
        <v>0.33216552935441312</v>
      </c>
      <c r="AC11" s="9">
        <f t="shared" si="0"/>
        <v>3.4664857115180916</v>
      </c>
      <c r="AD11" s="9">
        <f t="shared" si="0"/>
        <v>4.5602822070824605</v>
      </c>
      <c r="AE11" s="9">
        <f t="shared" si="0"/>
        <v>-0.93959788892099894</v>
      </c>
      <c r="AF11" s="9">
        <f t="shared" si="0"/>
        <v>-0.71629761384488388</v>
      </c>
      <c r="AG11" s="9">
        <f t="shared" si="0"/>
        <v>-3.6032014511300114</v>
      </c>
      <c r="AH11" s="9">
        <f t="shared" si="0"/>
        <v>-0.73703564760738027</v>
      </c>
      <c r="AI11" s="9">
        <f t="shared" si="0"/>
        <v>-9.1439442026016934E-2</v>
      </c>
      <c r="AJ11" s="9">
        <f t="shared" si="0"/>
        <v>-0.80867109948808169</v>
      </c>
    </row>
    <row r="12" spans="1:44" x14ac:dyDescent="0.25">
      <c r="A12" s="7">
        <v>12000</v>
      </c>
      <c r="B12" s="7" t="s">
        <v>23</v>
      </c>
      <c r="C12" s="17">
        <f t="shared" si="1"/>
        <v>1</v>
      </c>
      <c r="D12" s="7" t="s">
        <v>34</v>
      </c>
      <c r="E12" s="8">
        <v>18089888</v>
      </c>
      <c r="F12" s="7">
        <v>16.7</v>
      </c>
      <c r="G12" s="7">
        <v>26.2</v>
      </c>
      <c r="H12" s="8">
        <v>1230311</v>
      </c>
      <c r="I12" s="7">
        <v>70.099999999999994</v>
      </c>
      <c r="J12" s="8">
        <v>105500</v>
      </c>
      <c r="K12" s="7">
        <v>2.46</v>
      </c>
      <c r="L12" s="8">
        <v>40900</v>
      </c>
      <c r="M12" s="8">
        <v>34001</v>
      </c>
      <c r="N12" s="7">
        <v>40245</v>
      </c>
      <c r="O12" s="8">
        <v>78474770</v>
      </c>
      <c r="P12" s="8">
        <v>219490896</v>
      </c>
      <c r="Q12" s="7">
        <v>11498</v>
      </c>
      <c r="R12" s="7">
        <v>203238</v>
      </c>
      <c r="S12" s="8">
        <v>121933502</v>
      </c>
      <c r="T12" s="7">
        <v>53926.82</v>
      </c>
      <c r="U12" s="9">
        <f t="shared" si="2"/>
        <v>1.8406836197693841</v>
      </c>
      <c r="V12" s="9">
        <f t="shared" si="0"/>
        <v>1.661779986414273</v>
      </c>
      <c r="W12" s="9">
        <f t="shared" si="0"/>
        <v>0.70654185612826448</v>
      </c>
      <c r="X12" s="9">
        <f t="shared" si="0"/>
        <v>3.9610537042597573</v>
      </c>
      <c r="Y12" s="9">
        <f t="shared" si="0"/>
        <v>0.43994951697478152</v>
      </c>
      <c r="Z12" s="9">
        <f t="shared" si="0"/>
        <v>-0.33311401380561501</v>
      </c>
      <c r="AA12" s="9">
        <f t="shared" si="0"/>
        <v>-0.64401919005105601</v>
      </c>
      <c r="AB12" s="9">
        <f t="shared" si="0"/>
        <v>-0.541438069574255</v>
      </c>
      <c r="AC12" s="9">
        <f t="shared" si="0"/>
        <v>5.9770485012474089E-2</v>
      </c>
      <c r="AD12" s="9">
        <f t="shared" si="0"/>
        <v>-0.32554132230637695</v>
      </c>
      <c r="AE12" s="9">
        <f t="shared" si="0"/>
        <v>2.0051466280989489E-2</v>
      </c>
      <c r="AF12" s="9">
        <f t="shared" si="0"/>
        <v>1.0479988355701035</v>
      </c>
      <c r="AG12" s="9">
        <f t="shared" si="0"/>
        <v>0.46197581419110628</v>
      </c>
      <c r="AH12" s="9">
        <f t="shared" si="0"/>
        <v>3.6292029645598696</v>
      </c>
      <c r="AI12" s="9">
        <f t="shared" si="0"/>
        <v>1.8587305137366747</v>
      </c>
      <c r="AJ12" s="9">
        <f t="shared" si="0"/>
        <v>-0.18010945952225904</v>
      </c>
      <c r="AK12" s="12" t="s">
        <v>1</v>
      </c>
    </row>
    <row r="13" spans="1:44" x14ac:dyDescent="0.25">
      <c r="A13" s="7">
        <v>13000</v>
      </c>
      <c r="B13" s="7" t="s">
        <v>23</v>
      </c>
      <c r="C13" s="17">
        <f t="shared" si="1"/>
        <v>1</v>
      </c>
      <c r="D13" s="7" t="s">
        <v>35</v>
      </c>
      <c r="E13" s="8">
        <v>9363941</v>
      </c>
      <c r="F13" s="7">
        <v>7.1</v>
      </c>
      <c r="G13" s="7">
        <v>27.7</v>
      </c>
      <c r="H13" s="8">
        <v>591317</v>
      </c>
      <c r="I13" s="7">
        <v>67.5</v>
      </c>
      <c r="J13" s="8">
        <v>111200</v>
      </c>
      <c r="K13" s="7">
        <v>2.65</v>
      </c>
      <c r="L13" s="8">
        <v>42679</v>
      </c>
      <c r="M13" s="8">
        <v>30914</v>
      </c>
      <c r="N13" s="7">
        <v>44143</v>
      </c>
      <c r="O13" s="8">
        <v>126156636</v>
      </c>
      <c r="P13" s="8">
        <v>201091040</v>
      </c>
      <c r="Q13" s="7">
        <v>10551</v>
      </c>
      <c r="R13" s="7">
        <v>104200</v>
      </c>
      <c r="S13" s="8">
        <v>55152911</v>
      </c>
      <c r="T13" s="7">
        <v>57906.14</v>
      </c>
      <c r="U13" s="9">
        <f t="shared" si="2"/>
        <v>0.5262327963618828</v>
      </c>
      <c r="V13" s="9">
        <f t="shared" si="0"/>
        <v>-2.7604318711201087E-2</v>
      </c>
      <c r="W13" s="9">
        <f t="shared" si="0"/>
        <v>1.1252130567000092</v>
      </c>
      <c r="X13" s="9">
        <f t="shared" si="0"/>
        <v>1.4944891910417215</v>
      </c>
      <c r="Y13" s="9">
        <f t="shared" si="0"/>
        <v>4.2713545337366215E-3</v>
      </c>
      <c r="Z13" s="9">
        <f t="shared" si="0"/>
        <v>-0.18990750121571215</v>
      </c>
      <c r="AA13" s="9">
        <f t="shared" si="0"/>
        <v>0.65880877479126998</v>
      </c>
      <c r="AB13" s="9">
        <f t="shared" si="0"/>
        <v>-0.24881129448592876</v>
      </c>
      <c r="AC13" s="9">
        <f t="shared" si="0"/>
        <v>-0.49932201388294545</v>
      </c>
      <c r="AD13" s="9">
        <f t="shared" si="0"/>
        <v>0.12918720349367291</v>
      </c>
      <c r="AE13" s="9">
        <f t="shared" si="0"/>
        <v>0.60497707087755803</v>
      </c>
      <c r="AF13" s="9">
        <f t="shared" si="0"/>
        <v>0.89806861102773217</v>
      </c>
      <c r="AG13" s="9">
        <f t="shared" si="0"/>
        <v>-0.17161912824785</v>
      </c>
      <c r="AH13" s="9">
        <f t="shared" si="0"/>
        <v>1.4792646666583811</v>
      </c>
      <c r="AI13" s="9">
        <f t="shared" si="0"/>
        <v>0.31391960853235579</v>
      </c>
      <c r="AJ13" s="9">
        <f t="shared" si="0"/>
        <v>-0.13367432720269676</v>
      </c>
      <c r="AK13" t="s">
        <v>1</v>
      </c>
    </row>
    <row r="14" spans="1:44" x14ac:dyDescent="0.25">
      <c r="A14" s="7">
        <v>15000</v>
      </c>
      <c r="B14" s="7" t="s">
        <v>25</v>
      </c>
      <c r="C14" s="17">
        <f t="shared" si="1"/>
        <v>0</v>
      </c>
      <c r="D14" s="7" t="s">
        <v>36</v>
      </c>
      <c r="E14" s="8">
        <v>1285498</v>
      </c>
      <c r="F14" s="7">
        <v>17.5</v>
      </c>
      <c r="G14" s="7">
        <v>26.1</v>
      </c>
      <c r="H14" s="8">
        <v>39494</v>
      </c>
      <c r="I14" s="7">
        <v>56.5</v>
      </c>
      <c r="J14" s="8">
        <v>272700</v>
      </c>
      <c r="K14" s="7">
        <v>2.92</v>
      </c>
      <c r="L14" s="8">
        <v>51359</v>
      </c>
      <c r="M14" s="8">
        <v>34489</v>
      </c>
      <c r="N14" s="7">
        <v>42289</v>
      </c>
      <c r="O14" s="8">
        <v>3460199</v>
      </c>
      <c r="P14" s="8">
        <v>9986355</v>
      </c>
      <c r="Q14" s="7">
        <v>10537</v>
      </c>
      <c r="R14" s="7">
        <v>7530</v>
      </c>
      <c r="S14" s="8">
        <v>12187069</v>
      </c>
      <c r="T14" s="7">
        <v>6422.62</v>
      </c>
      <c r="U14" s="9">
        <f t="shared" si="2"/>
        <v>-0.69067994138458355</v>
      </c>
      <c r="V14" s="9">
        <f t="shared" si="0"/>
        <v>1.8025620118413961</v>
      </c>
      <c r="W14" s="9">
        <f t="shared" si="0"/>
        <v>0.67863044275681539</v>
      </c>
      <c r="X14" s="9">
        <f t="shared" si="0"/>
        <v>-0.63558875863780018</v>
      </c>
      <c r="Y14" s="9">
        <f t="shared" si="0"/>
        <v>-1.8389824096399188</v>
      </c>
      <c r="Z14" s="9">
        <f t="shared" si="0"/>
        <v>3.867610355498202</v>
      </c>
      <c r="AA14" s="9">
        <f t="shared" si="0"/>
        <v>2.5101958827251023</v>
      </c>
      <c r="AB14" s="9">
        <f t="shared" si="0"/>
        <v>1.1789573439439036</v>
      </c>
      <c r="AC14" s="9">
        <f t="shared" si="0"/>
        <v>0.14815310226578304</v>
      </c>
      <c r="AD14" s="9">
        <f t="shared" si="0"/>
        <v>-8.7094655622102474E-2</v>
      </c>
      <c r="AE14" s="9">
        <f t="shared" si="0"/>
        <v>-0.90017139781009325</v>
      </c>
      <c r="AF14" s="9">
        <f t="shared" si="0"/>
        <v>-0.65913750695216655</v>
      </c>
      <c r="AG14" s="9">
        <f t="shared" si="0"/>
        <v>-0.18098589614029498</v>
      </c>
      <c r="AH14" s="9">
        <f t="shared" si="0"/>
        <v>-0.61926857571461613</v>
      </c>
      <c r="AI14" s="9">
        <f t="shared" si="0"/>
        <v>-0.67999344732672962</v>
      </c>
      <c r="AJ14" s="9">
        <f t="shared" si="0"/>
        <v>-0.73444130836451127</v>
      </c>
      <c r="AK14" t="s">
        <v>0</v>
      </c>
    </row>
    <row r="15" spans="1:44" x14ac:dyDescent="0.25">
      <c r="A15" s="7">
        <v>16000</v>
      </c>
      <c r="B15" s="7" t="s">
        <v>25</v>
      </c>
      <c r="C15" s="17">
        <f t="shared" si="1"/>
        <v>0</v>
      </c>
      <c r="D15" s="7" t="s">
        <v>37</v>
      </c>
      <c r="E15" s="8">
        <v>1466465</v>
      </c>
      <c r="F15" s="7">
        <v>5</v>
      </c>
      <c r="G15" s="7">
        <v>20</v>
      </c>
      <c r="H15" s="8">
        <v>87798</v>
      </c>
      <c r="I15" s="7">
        <v>72.400000000000006</v>
      </c>
      <c r="J15" s="8">
        <v>106300</v>
      </c>
      <c r="K15" s="7">
        <v>2.69</v>
      </c>
      <c r="L15" s="8">
        <v>40509</v>
      </c>
      <c r="M15" s="8">
        <v>28478</v>
      </c>
      <c r="N15" s="7">
        <v>34615</v>
      </c>
      <c r="O15" s="8">
        <v>15174196</v>
      </c>
      <c r="P15" s="8">
        <v>11458012</v>
      </c>
      <c r="Q15" s="7">
        <v>10081</v>
      </c>
      <c r="R15" s="7">
        <v>17075</v>
      </c>
      <c r="S15" s="8">
        <v>8968204</v>
      </c>
      <c r="T15" s="7">
        <v>82747.210000000006</v>
      </c>
      <c r="U15" s="9">
        <f t="shared" si="2"/>
        <v>-0.66341960824715041</v>
      </c>
      <c r="V15" s="9">
        <f t="shared" si="0"/>
        <v>-0.3971571354573985</v>
      </c>
      <c r="W15" s="9">
        <f t="shared" si="0"/>
        <v>-1.0239657729016132</v>
      </c>
      <c r="X15" s="9">
        <f t="shared" si="0"/>
        <v>-0.44913171483694447</v>
      </c>
      <c r="Y15" s="9">
        <f t="shared" si="0"/>
        <v>0.82535712221109314</v>
      </c>
      <c r="Z15" s="9">
        <f t="shared" si="0"/>
        <v>-0.31301485414387425</v>
      </c>
      <c r="AA15" s="9">
        <f t="shared" si="0"/>
        <v>0.9330883463370232</v>
      </c>
      <c r="AB15" s="9">
        <f t="shared" si="0"/>
        <v>-0.60575345409338677</v>
      </c>
      <c r="AC15" s="9">
        <f t="shared" si="0"/>
        <v>-0.94051065246708598</v>
      </c>
      <c r="AD15" s="9">
        <f t="shared" si="0"/>
        <v>-0.98231956762558692</v>
      </c>
      <c r="AE15" s="9">
        <f t="shared" si="0"/>
        <v>-0.75647281064768246</v>
      </c>
      <c r="AF15" s="9">
        <f t="shared" si="0"/>
        <v>-0.64714579003550421</v>
      </c>
      <c r="AG15" s="9">
        <f t="shared" si="0"/>
        <v>-0.48607490749421689</v>
      </c>
      <c r="AH15" s="9">
        <f t="shared" si="0"/>
        <v>-0.41206365383140253</v>
      </c>
      <c r="AI15" s="9">
        <f t="shared" si="0"/>
        <v>-0.7544542701484459</v>
      </c>
      <c r="AJ15" s="9">
        <f t="shared" si="0"/>
        <v>0.15619891053880419</v>
      </c>
      <c r="AK15" t="s">
        <v>1</v>
      </c>
    </row>
    <row r="16" spans="1:44" x14ac:dyDescent="0.25">
      <c r="A16" s="7">
        <v>17000</v>
      </c>
      <c r="B16" s="7" t="s">
        <v>23</v>
      </c>
      <c r="C16" s="17">
        <f t="shared" si="1"/>
        <v>1</v>
      </c>
      <c r="D16" s="7" t="s">
        <v>38</v>
      </c>
      <c r="E16" s="8">
        <v>12831970</v>
      </c>
      <c r="F16" s="7">
        <v>12.3</v>
      </c>
      <c r="G16" s="7">
        <v>28</v>
      </c>
      <c r="H16" s="8">
        <v>313845</v>
      </c>
      <c r="I16" s="7">
        <v>67.3</v>
      </c>
      <c r="J16" s="8">
        <v>130800</v>
      </c>
      <c r="K16" s="7">
        <v>2.63</v>
      </c>
      <c r="L16" s="8">
        <v>47711</v>
      </c>
      <c r="M16" s="8">
        <v>36264</v>
      </c>
      <c r="N16" s="7">
        <v>49457</v>
      </c>
      <c r="O16" s="8">
        <v>188365216</v>
      </c>
      <c r="P16" s="8">
        <v>317467059</v>
      </c>
      <c r="Q16" s="7">
        <v>10446</v>
      </c>
      <c r="R16" s="7">
        <v>58802</v>
      </c>
      <c r="S16" s="8">
        <v>76828360</v>
      </c>
      <c r="T16" s="7">
        <v>55583.58</v>
      </c>
      <c r="U16" s="9">
        <f t="shared" si="2"/>
        <v>1.048646418018202</v>
      </c>
      <c r="V16" s="9">
        <f t="shared" si="0"/>
        <v>0.88747884656509757</v>
      </c>
      <c r="W16" s="9">
        <f t="shared" si="0"/>
        <v>1.2089472968143582</v>
      </c>
      <c r="X16" s="9">
        <f t="shared" si="0"/>
        <v>0.42342656977824339</v>
      </c>
      <c r="Y16" s="9">
        <f t="shared" si="0"/>
        <v>-2.9242350269421225E-2</v>
      </c>
      <c r="Z16" s="9">
        <f t="shared" si="0"/>
        <v>0.30252191049693622</v>
      </c>
      <c r="AA16" s="9">
        <f t="shared" si="0"/>
        <v>0.52166898901839343</v>
      </c>
      <c r="AB16" s="9">
        <f t="shared" si="0"/>
        <v>0.5788997410646376</v>
      </c>
      <c r="AC16" s="9">
        <f t="shared" si="0"/>
        <v>0.46962676133263426</v>
      </c>
      <c r="AD16" s="9">
        <f t="shared" si="0"/>
        <v>0.74910187412001072</v>
      </c>
      <c r="AE16" s="9">
        <f t="shared" si="0"/>
        <v>1.3681055790528462</v>
      </c>
      <c r="AF16" s="9">
        <f t="shared" si="0"/>
        <v>1.8463522639007373</v>
      </c>
      <c r="AG16" s="9">
        <f t="shared" si="0"/>
        <v>-0.24186988744118729</v>
      </c>
      <c r="AH16" s="9">
        <f t="shared" si="0"/>
        <v>0.49375507591410328</v>
      </c>
      <c r="AI16" s="9">
        <f t="shared" si="0"/>
        <v>0.81532981603411403</v>
      </c>
      <c r="AJ16" s="9">
        <f t="shared" si="0"/>
        <v>-0.16077654087742574</v>
      </c>
      <c r="AK16" t="s">
        <v>2</v>
      </c>
    </row>
    <row r="17" spans="1:37" x14ac:dyDescent="0.25">
      <c r="A17" s="7">
        <v>18000</v>
      </c>
      <c r="B17" s="7" t="s">
        <v>23</v>
      </c>
      <c r="C17" s="17">
        <f t="shared" si="1"/>
        <v>1</v>
      </c>
      <c r="D17" s="7" t="s">
        <v>39</v>
      </c>
      <c r="E17" s="8">
        <v>6313520</v>
      </c>
      <c r="F17" s="7">
        <v>3.1</v>
      </c>
      <c r="G17" s="7">
        <v>22.6</v>
      </c>
      <c r="H17" s="8">
        <v>224004</v>
      </c>
      <c r="I17" s="7">
        <v>71.400000000000006</v>
      </c>
      <c r="J17" s="8">
        <v>94300</v>
      </c>
      <c r="K17" s="7">
        <v>2.5299999999999998</v>
      </c>
      <c r="L17" s="8">
        <v>43217</v>
      </c>
      <c r="M17" s="8">
        <v>31173</v>
      </c>
      <c r="N17" s="7">
        <v>40567</v>
      </c>
      <c r="O17" s="8">
        <v>160924188</v>
      </c>
      <c r="P17" s="8">
        <v>79806006</v>
      </c>
      <c r="Q17" s="7">
        <v>10922</v>
      </c>
      <c r="R17" s="7">
        <v>29069</v>
      </c>
      <c r="S17" s="8">
        <v>37918452</v>
      </c>
      <c r="T17" s="7">
        <v>35866.9</v>
      </c>
      <c r="U17" s="9">
        <f t="shared" si="2"/>
        <v>6.6726407520702177E-2</v>
      </c>
      <c r="V17" s="9">
        <f t="shared" si="0"/>
        <v>-0.73151444584681535</v>
      </c>
      <c r="W17" s="9">
        <f t="shared" si="0"/>
        <v>-0.29826902524392207</v>
      </c>
      <c r="X17" s="9">
        <f t="shared" si="0"/>
        <v>7.6633607039905349E-2</v>
      </c>
      <c r="Y17" s="9">
        <f t="shared" si="0"/>
        <v>0.65778859819530633</v>
      </c>
      <c r="Z17" s="9">
        <f t="shared" si="0"/>
        <v>-0.61450224906998552</v>
      </c>
      <c r="AA17" s="9">
        <f t="shared" si="0"/>
        <v>-0.16402993984598951</v>
      </c>
      <c r="AB17" s="9">
        <f t="shared" si="0"/>
        <v>-0.16031595721919489</v>
      </c>
      <c r="AC17" s="9">
        <f t="shared" si="0"/>
        <v>-0.4524140264472753</v>
      </c>
      <c r="AD17" s="9">
        <f t="shared" si="0"/>
        <v>-0.28797780632186798</v>
      </c>
      <c r="AE17" s="9">
        <f t="shared" si="0"/>
        <v>1.031479493705193</v>
      </c>
      <c r="AF17" s="9">
        <f t="shared" si="0"/>
        <v>-9.0215883223154616E-2</v>
      </c>
      <c r="AG17" s="9">
        <f t="shared" si="0"/>
        <v>7.6600220901941754E-2</v>
      </c>
      <c r="AH17" s="9">
        <f t="shared" si="0"/>
        <v>-0.15169531092231259</v>
      </c>
      <c r="AI17" s="9">
        <f t="shared" si="0"/>
        <v>-8.475880700452855E-2</v>
      </c>
      <c r="AJ17" s="9">
        <f t="shared" si="0"/>
        <v>-0.39085269577385717</v>
      </c>
      <c r="AK17" t="s">
        <v>1</v>
      </c>
    </row>
    <row r="18" spans="1:37" x14ac:dyDescent="0.25">
      <c r="A18" s="7">
        <v>19000</v>
      </c>
      <c r="B18" s="7" t="s">
        <v>25</v>
      </c>
      <c r="C18" s="17">
        <f t="shared" si="1"/>
        <v>0</v>
      </c>
      <c r="D18" s="7" t="s">
        <v>40</v>
      </c>
      <c r="E18" s="8">
        <v>2982085</v>
      </c>
      <c r="F18" s="7">
        <v>3.1</v>
      </c>
      <c r="G18" s="7">
        <v>18.5</v>
      </c>
      <c r="H18" s="8">
        <v>87801</v>
      </c>
      <c r="I18" s="7">
        <v>72.3</v>
      </c>
      <c r="J18" s="8">
        <v>82500</v>
      </c>
      <c r="K18" s="7">
        <v>2.46</v>
      </c>
      <c r="L18" s="8">
        <v>42865</v>
      </c>
      <c r="M18" s="8">
        <v>31670</v>
      </c>
      <c r="N18" s="7">
        <v>36079</v>
      </c>
      <c r="O18" s="8">
        <v>65042043</v>
      </c>
      <c r="P18" s="8">
        <v>33546948</v>
      </c>
      <c r="Q18" s="7">
        <v>10629</v>
      </c>
      <c r="R18" s="7">
        <v>13357</v>
      </c>
      <c r="S18" s="8">
        <v>19217899</v>
      </c>
      <c r="T18" s="7">
        <v>55869.36</v>
      </c>
      <c r="U18" s="9">
        <f t="shared" si="2"/>
        <v>-0.43511109835442735</v>
      </c>
      <c r="V18" s="9">
        <f t="shared" si="0"/>
        <v>-0.73151444584681535</v>
      </c>
      <c r="W18" s="9">
        <f t="shared" si="0"/>
        <v>-1.4426369734733577</v>
      </c>
      <c r="X18" s="9">
        <f t="shared" si="0"/>
        <v>-0.44912013461312444</v>
      </c>
      <c r="Y18" s="9">
        <f t="shared" si="0"/>
        <v>0.80860026980951305</v>
      </c>
      <c r="Z18" s="9">
        <f t="shared" si="0"/>
        <v>-0.91096485408066152</v>
      </c>
      <c r="AA18" s="9">
        <f t="shared" si="0"/>
        <v>-0.64401919005105601</v>
      </c>
      <c r="AB18" s="9">
        <f t="shared" si="0"/>
        <v>-0.2182162522338609</v>
      </c>
      <c r="AC18" s="9">
        <f t="shared" si="0"/>
        <v>-0.36240140190855696</v>
      </c>
      <c r="AD18" s="9">
        <f t="shared" si="0"/>
        <v>-0.81153389246620444</v>
      </c>
      <c r="AE18" s="9">
        <f t="shared" si="0"/>
        <v>-0.14473121990531979</v>
      </c>
      <c r="AF18" s="9">
        <f t="shared" si="0"/>
        <v>-0.46715529802393241</v>
      </c>
      <c r="AG18" s="9">
        <f t="shared" si="0"/>
        <v>-0.1194328499899423</v>
      </c>
      <c r="AH18" s="9">
        <f t="shared" si="0"/>
        <v>-0.49277480098297805</v>
      </c>
      <c r="AI18" s="9">
        <f t="shared" si="0"/>
        <v>-0.51735183703253984</v>
      </c>
      <c r="AJ18" s="9">
        <f t="shared" si="0"/>
        <v>-0.15744174193833954</v>
      </c>
      <c r="AK18" t="s">
        <v>1</v>
      </c>
    </row>
    <row r="19" spans="1:37" x14ac:dyDescent="0.25">
      <c r="A19" s="7">
        <v>20000</v>
      </c>
      <c r="B19" s="7" t="s">
        <v>25</v>
      </c>
      <c r="C19" s="17">
        <f t="shared" si="1"/>
        <v>0</v>
      </c>
      <c r="D19" s="7" t="s">
        <v>41</v>
      </c>
      <c r="E19" s="8">
        <v>2764075</v>
      </c>
      <c r="F19" s="7">
        <v>5</v>
      </c>
      <c r="G19" s="7">
        <v>19</v>
      </c>
      <c r="H19" s="8">
        <v>76592</v>
      </c>
      <c r="I19" s="7">
        <v>69.2</v>
      </c>
      <c r="J19" s="8">
        <v>83500</v>
      </c>
      <c r="K19" s="7">
        <v>2.5099999999999998</v>
      </c>
      <c r="L19" s="8">
        <v>41664</v>
      </c>
      <c r="M19" s="8">
        <v>32866</v>
      </c>
      <c r="N19" s="7">
        <v>38832</v>
      </c>
      <c r="O19" s="8">
        <v>50897796</v>
      </c>
      <c r="P19" s="8">
        <v>44117100</v>
      </c>
      <c r="Q19" s="7">
        <v>9770</v>
      </c>
      <c r="R19" s="7">
        <v>14619</v>
      </c>
      <c r="S19" s="8">
        <v>19130677</v>
      </c>
      <c r="T19" s="7">
        <v>81814.880000000005</v>
      </c>
      <c r="U19" s="9">
        <f t="shared" si="2"/>
        <v>-0.4679514793481544</v>
      </c>
      <c r="V19" s="9">
        <f t="shared" si="2"/>
        <v>-0.3971571354573985</v>
      </c>
      <c r="W19" s="9">
        <f t="shared" si="2"/>
        <v>-1.3030799066161096</v>
      </c>
      <c r="X19" s="9">
        <f t="shared" si="2"/>
        <v>-0.49238771087935068</v>
      </c>
      <c r="Y19" s="9">
        <f t="shared" si="2"/>
        <v>0.28913784536057474</v>
      </c>
      <c r="Z19" s="9">
        <f t="shared" si="2"/>
        <v>-0.88584090450348563</v>
      </c>
      <c r="AA19" s="9">
        <f t="shared" si="2"/>
        <v>-0.30116972561886612</v>
      </c>
      <c r="AB19" s="9">
        <f t="shared" si="2"/>
        <v>-0.41576811107651396</v>
      </c>
      <c r="AC19" s="9">
        <f t="shared" si="2"/>
        <v>-0.14579154486970963</v>
      </c>
      <c r="AD19" s="9">
        <f t="shared" si="2"/>
        <v>-0.49037749648684653</v>
      </c>
      <c r="AE19" s="9">
        <f t="shared" si="2"/>
        <v>-0.31824230330206021</v>
      </c>
      <c r="AF19" s="9">
        <f t="shared" si="2"/>
        <v>-0.38102499011244684</v>
      </c>
      <c r="AG19" s="9">
        <f t="shared" si="2"/>
        <v>-0.69415096567638734</v>
      </c>
      <c r="AH19" s="9">
        <f t="shared" si="2"/>
        <v>-0.46537903236939865</v>
      </c>
      <c r="AI19" s="9">
        <f t="shared" si="2"/>
        <v>-0.51936951155078015</v>
      </c>
      <c r="AJ19" s="9">
        <f t="shared" si="2"/>
        <v>0.14531944698334809</v>
      </c>
      <c r="AK19" t="s">
        <v>1</v>
      </c>
    </row>
    <row r="20" spans="1:37" x14ac:dyDescent="0.25">
      <c r="A20" s="7">
        <v>21000</v>
      </c>
      <c r="B20" s="7" t="s">
        <v>23</v>
      </c>
      <c r="C20" s="17">
        <f t="shared" si="1"/>
        <v>1</v>
      </c>
      <c r="D20" s="7" t="s">
        <v>42</v>
      </c>
      <c r="E20" s="8">
        <v>4206074</v>
      </c>
      <c r="F20" s="7">
        <v>2</v>
      </c>
      <c r="G20" s="7">
        <v>23.5</v>
      </c>
      <c r="H20" s="8">
        <v>137046</v>
      </c>
      <c r="I20" s="7">
        <v>70.8</v>
      </c>
      <c r="J20" s="8">
        <v>86700</v>
      </c>
      <c r="K20" s="7">
        <v>2.4700000000000002</v>
      </c>
      <c r="L20" s="8">
        <v>37046</v>
      </c>
      <c r="M20" s="8">
        <v>28272</v>
      </c>
      <c r="N20" s="7">
        <v>38144</v>
      </c>
      <c r="O20" s="8">
        <v>88513497</v>
      </c>
      <c r="P20" s="8">
        <v>51838719</v>
      </c>
      <c r="Q20" s="7">
        <v>9795</v>
      </c>
      <c r="R20" s="7">
        <v>16628</v>
      </c>
      <c r="S20" s="8">
        <v>31713543</v>
      </c>
      <c r="T20" s="7">
        <v>39728.18</v>
      </c>
      <c r="U20" s="9">
        <f t="shared" si="2"/>
        <v>-0.2507330189446253</v>
      </c>
      <c r="V20" s="9">
        <f t="shared" si="2"/>
        <v>-0.92508973080910917</v>
      </c>
      <c r="W20" s="9">
        <f t="shared" si="2"/>
        <v>-4.7066304900875704E-2</v>
      </c>
      <c r="X20" s="9">
        <f t="shared" si="2"/>
        <v>-0.25903076060738706</v>
      </c>
      <c r="Y20" s="9">
        <f t="shared" si="2"/>
        <v>0.55724748378583278</v>
      </c>
      <c r="Z20" s="9">
        <f t="shared" si="2"/>
        <v>-0.80544426585652262</v>
      </c>
      <c r="AA20" s="9">
        <f t="shared" si="2"/>
        <v>-0.57544929716461624</v>
      </c>
      <c r="AB20" s="9">
        <f t="shared" si="2"/>
        <v>-1.1753805041950585</v>
      </c>
      <c r="AC20" s="9">
        <f t="shared" si="2"/>
        <v>-0.9778197081109008</v>
      </c>
      <c r="AD20" s="9">
        <f t="shared" si="2"/>
        <v>-0.57063743126120114</v>
      </c>
      <c r="AE20" s="9">
        <f t="shared" si="2"/>
        <v>0.14319908931769901</v>
      </c>
      <c r="AF20" s="9">
        <f t="shared" si="2"/>
        <v>-0.31810579821764934</v>
      </c>
      <c r="AG20" s="9">
        <f t="shared" si="2"/>
        <v>-0.67742459443987846</v>
      </c>
      <c r="AH20" s="9">
        <f t="shared" si="2"/>
        <v>-0.42176722639104597</v>
      </c>
      <c r="AI20" s="9">
        <f t="shared" si="2"/>
        <v>-0.22829468989302268</v>
      </c>
      <c r="AJ20" s="9">
        <f t="shared" si="2"/>
        <v>-0.3457949854809228</v>
      </c>
      <c r="AK20" t="s">
        <v>1</v>
      </c>
    </row>
    <row r="21" spans="1:37" x14ac:dyDescent="0.25">
      <c r="A21" s="7">
        <v>22000</v>
      </c>
      <c r="B21" s="7" t="s">
        <v>23</v>
      </c>
      <c r="C21" s="17">
        <f t="shared" si="1"/>
        <v>1</v>
      </c>
      <c r="D21" s="7" t="s">
        <v>43</v>
      </c>
      <c r="E21" s="8">
        <v>4287768</v>
      </c>
      <c r="F21" s="7">
        <v>2.6</v>
      </c>
      <c r="G21" s="7">
        <v>25.7</v>
      </c>
      <c r="H21" s="8">
        <v>-17101</v>
      </c>
      <c r="I21" s="7">
        <v>67.900000000000006</v>
      </c>
      <c r="J21" s="8">
        <v>85000</v>
      </c>
      <c r="K21" s="7">
        <v>2.62</v>
      </c>
      <c r="L21" s="8">
        <v>35216</v>
      </c>
      <c r="M21" s="8">
        <v>24664</v>
      </c>
      <c r="N21" s="7">
        <v>36154</v>
      </c>
      <c r="O21" s="8">
        <v>89540799</v>
      </c>
      <c r="P21" s="8">
        <v>47192153</v>
      </c>
      <c r="Q21" s="7">
        <v>9356</v>
      </c>
      <c r="R21" s="7">
        <v>28671</v>
      </c>
      <c r="S21" s="8">
        <v>32954059</v>
      </c>
      <c r="T21" s="7">
        <v>43561.85</v>
      </c>
      <c r="U21" s="9">
        <f t="shared" si="2"/>
        <v>-0.23842687663509116</v>
      </c>
      <c r="V21" s="9">
        <f t="shared" si="2"/>
        <v>-0.81950321173876706</v>
      </c>
      <c r="W21" s="9">
        <f t="shared" si="2"/>
        <v>0.56698478927101625</v>
      </c>
      <c r="X21" s="9">
        <f t="shared" si="2"/>
        <v>-0.85404968100260292</v>
      </c>
      <c r="Y21" s="9">
        <f t="shared" si="2"/>
        <v>7.1298764140052318E-2</v>
      </c>
      <c r="Z21" s="9">
        <f t="shared" si="2"/>
        <v>-0.84815498013772173</v>
      </c>
      <c r="AA21" s="9">
        <f t="shared" si="2"/>
        <v>0.45309909613195665</v>
      </c>
      <c r="AB21" s="9">
        <f t="shared" si="2"/>
        <v>-1.4763962424815322</v>
      </c>
      <c r="AC21" s="9">
        <f t="shared" si="2"/>
        <v>-1.6312715176394637</v>
      </c>
      <c r="AD21" s="9">
        <f t="shared" si="2"/>
        <v>-0.80278462632074432</v>
      </c>
      <c r="AE21" s="9">
        <f t="shared" si="2"/>
        <v>0.15580126481672971</v>
      </c>
      <c r="AF21" s="9">
        <f t="shared" si="2"/>
        <v>-0.35596808821225301</v>
      </c>
      <c r="AG21" s="9">
        <f t="shared" si="2"/>
        <v>-0.97113967335297435</v>
      </c>
      <c r="AH21" s="9">
        <f t="shared" si="2"/>
        <v>-0.16033518089711812</v>
      </c>
      <c r="AI21" s="9">
        <f t="shared" si="2"/>
        <v>-0.19959828849578976</v>
      </c>
      <c r="AJ21" s="9">
        <f t="shared" si="2"/>
        <v>-0.30105945938110268</v>
      </c>
      <c r="AK21" t="s">
        <v>2</v>
      </c>
    </row>
    <row r="22" spans="1:37" x14ac:dyDescent="0.25">
      <c r="A22" s="7">
        <v>23000</v>
      </c>
      <c r="B22" s="7" t="s">
        <v>23</v>
      </c>
      <c r="C22" s="17">
        <f t="shared" si="1"/>
        <v>1</v>
      </c>
      <c r="D22" s="7" t="s">
        <v>44</v>
      </c>
      <c r="E22" s="8">
        <v>1321574</v>
      </c>
      <c r="F22" s="7">
        <v>2.9</v>
      </c>
      <c r="G22" s="7">
        <v>22.7</v>
      </c>
      <c r="H22" s="8">
        <v>39231</v>
      </c>
      <c r="I22" s="7">
        <v>71.599999999999994</v>
      </c>
      <c r="J22" s="8">
        <v>98700</v>
      </c>
      <c r="K22" s="7">
        <v>2.39</v>
      </c>
      <c r="L22" s="8">
        <v>41287</v>
      </c>
      <c r="M22" s="8">
        <v>30808</v>
      </c>
      <c r="N22" s="7">
        <v>35462</v>
      </c>
      <c r="O22" s="8">
        <v>13851915</v>
      </c>
      <c r="P22" s="8">
        <v>10371084</v>
      </c>
      <c r="Q22" s="7">
        <v>12370</v>
      </c>
      <c r="R22" s="7">
        <v>7293</v>
      </c>
      <c r="S22" s="8">
        <v>10864551</v>
      </c>
      <c r="T22" s="7">
        <v>30861.55</v>
      </c>
      <c r="U22" s="9">
        <f t="shared" si="2"/>
        <v>-0.68524555954554089</v>
      </c>
      <c r="V22" s="9">
        <f t="shared" si="2"/>
        <v>-0.76670995220359595</v>
      </c>
      <c r="W22" s="9">
        <f t="shared" si="2"/>
        <v>-0.27035761187247304</v>
      </c>
      <c r="X22" s="9">
        <f t="shared" si="2"/>
        <v>-0.6366039582593559</v>
      </c>
      <c r="Y22" s="9">
        <f t="shared" si="2"/>
        <v>0.69130230299846174</v>
      </c>
      <c r="Z22" s="9">
        <f t="shared" si="2"/>
        <v>-0.50395687093041142</v>
      </c>
      <c r="AA22" s="9">
        <f t="shared" si="2"/>
        <v>-1.1240084402561226</v>
      </c>
      <c r="AB22" s="9">
        <f t="shared" si="2"/>
        <v>-0.47778064295301703</v>
      </c>
      <c r="AC22" s="9">
        <f t="shared" si="2"/>
        <v>-0.51851987746665595</v>
      </c>
      <c r="AD22" s="9">
        <f t="shared" si="2"/>
        <v>-0.88351118862285682</v>
      </c>
      <c r="AE22" s="9">
        <f t="shared" si="2"/>
        <v>-0.77269356873151152</v>
      </c>
      <c r="AF22" s="9">
        <f t="shared" si="2"/>
        <v>-0.65600256364837328</v>
      </c>
      <c r="AG22" s="9">
        <f t="shared" si="2"/>
        <v>1.0453916429205359</v>
      </c>
      <c r="AH22" s="9">
        <f t="shared" si="2"/>
        <v>-0.6244134229106687</v>
      </c>
      <c r="AI22" s="9">
        <f t="shared" si="2"/>
        <v>-0.71058677089778055</v>
      </c>
      <c r="AJ22" s="9">
        <f t="shared" si="2"/>
        <v>-0.44926068747990772</v>
      </c>
      <c r="AK22" t="s">
        <v>2</v>
      </c>
    </row>
    <row r="23" spans="1:37" x14ac:dyDescent="0.25">
      <c r="A23" s="7">
        <v>24000</v>
      </c>
      <c r="B23" s="7" t="s">
        <v>23</v>
      </c>
      <c r="C23" s="17">
        <f t="shared" si="1"/>
        <v>1</v>
      </c>
      <c r="D23" s="7" t="s">
        <v>45</v>
      </c>
      <c r="E23" s="8">
        <v>5615727</v>
      </c>
      <c r="F23" s="7">
        <v>9.8000000000000007</v>
      </c>
      <c r="G23" s="7">
        <v>31.2</v>
      </c>
      <c r="H23" s="8">
        <v>155278</v>
      </c>
      <c r="I23" s="7">
        <v>67.7</v>
      </c>
      <c r="J23" s="8">
        <v>146000</v>
      </c>
      <c r="K23" s="7">
        <v>2.61</v>
      </c>
      <c r="L23" s="8">
        <v>57019</v>
      </c>
      <c r="M23" s="8">
        <v>41972</v>
      </c>
      <c r="N23" s="7">
        <v>49271</v>
      </c>
      <c r="O23" s="8">
        <v>36363340</v>
      </c>
      <c r="P23" s="8">
        <v>60679602</v>
      </c>
      <c r="Q23" s="7">
        <v>11034</v>
      </c>
      <c r="R23" s="7">
        <v>23262</v>
      </c>
      <c r="S23" s="8">
        <v>64725924</v>
      </c>
      <c r="T23" s="7">
        <v>9773.82</v>
      </c>
      <c r="U23" s="9">
        <f t="shared" si="2"/>
        <v>-3.8387064222592908E-2</v>
      </c>
      <c r="V23" s="9">
        <f t="shared" si="2"/>
        <v>0.44753501710533872</v>
      </c>
      <c r="W23" s="9">
        <f t="shared" si="2"/>
        <v>2.1021125247007464</v>
      </c>
      <c r="X23" s="9">
        <f t="shared" si="2"/>
        <v>-0.18865388037847844</v>
      </c>
      <c r="Y23" s="9">
        <f t="shared" si="2"/>
        <v>3.7785059336894466E-2</v>
      </c>
      <c r="Z23" s="9">
        <f t="shared" si="2"/>
        <v>0.68440594407001043</v>
      </c>
      <c r="AA23" s="9">
        <f t="shared" si="2"/>
        <v>0.38452920324551682</v>
      </c>
      <c r="AB23" s="9">
        <f t="shared" si="2"/>
        <v>2.1099677694638173</v>
      </c>
      <c r="AC23" s="9">
        <f t="shared" si="2"/>
        <v>1.5034136041233872</v>
      </c>
      <c r="AD23" s="9">
        <f t="shared" si="2"/>
        <v>0.72740369407926952</v>
      </c>
      <c r="AE23" s="9">
        <f t="shared" si="2"/>
        <v>-0.49654017996825911</v>
      </c>
      <c r="AF23" s="9">
        <f t="shared" si="2"/>
        <v>-0.24606634457503204</v>
      </c>
      <c r="AG23" s="9">
        <f t="shared" si="2"/>
        <v>0.15153436404150153</v>
      </c>
      <c r="AH23" s="9">
        <f t="shared" si="2"/>
        <v>-0.27775492133360868</v>
      </c>
      <c r="AI23" s="9">
        <f t="shared" si="2"/>
        <v>0.5353686052634975</v>
      </c>
      <c r="AJ23" s="9">
        <f t="shared" si="2"/>
        <v>-0.69533577891995357</v>
      </c>
      <c r="AK23" t="s">
        <v>2</v>
      </c>
    </row>
    <row r="24" spans="1:37" x14ac:dyDescent="0.25">
      <c r="A24" s="7">
        <v>25000</v>
      </c>
      <c r="B24" s="7" t="s">
        <v>23</v>
      </c>
      <c r="C24" s="17">
        <f t="shared" si="1"/>
        <v>1</v>
      </c>
      <c r="D24" s="7" t="s">
        <v>46</v>
      </c>
      <c r="E24" s="8">
        <v>6437193</v>
      </c>
      <c r="F24" s="7">
        <v>12.2</v>
      </c>
      <c r="G24" s="7">
        <v>27</v>
      </c>
      <c r="H24" s="8">
        <v>86993</v>
      </c>
      <c r="I24" s="7">
        <v>61.7</v>
      </c>
      <c r="J24" s="8">
        <v>185700</v>
      </c>
      <c r="K24" s="7">
        <v>2.5099999999999998</v>
      </c>
      <c r="L24" s="8">
        <v>53657</v>
      </c>
      <c r="M24" s="8">
        <v>43501</v>
      </c>
      <c r="N24" s="7">
        <v>54623</v>
      </c>
      <c r="O24" s="8">
        <v>77996586</v>
      </c>
      <c r="P24" s="8">
        <v>127129789</v>
      </c>
      <c r="Q24" s="7">
        <v>11525</v>
      </c>
      <c r="R24" s="7">
        <v>19580</v>
      </c>
      <c r="S24" s="8">
        <v>53120445</v>
      </c>
      <c r="T24" s="7">
        <v>7840.02</v>
      </c>
      <c r="U24" s="9">
        <f t="shared" si="2"/>
        <v>8.5356142113781411E-2</v>
      </c>
      <c r="V24" s="9">
        <f t="shared" si="2"/>
        <v>0.86988109338670705</v>
      </c>
      <c r="W24" s="9">
        <f t="shared" si="2"/>
        <v>0.92983316309986175</v>
      </c>
      <c r="X24" s="9">
        <f t="shared" si="2"/>
        <v>-0.45223907489531828</v>
      </c>
      <c r="Y24" s="9">
        <f t="shared" si="2"/>
        <v>-0.96762608475782663</v>
      </c>
      <c r="Z24" s="9">
        <f t="shared" si="2"/>
        <v>1.6818267422838951</v>
      </c>
      <c r="AA24" s="9">
        <f t="shared" si="2"/>
        <v>-0.30116972561886612</v>
      </c>
      <c r="AB24" s="9">
        <f t="shared" si="2"/>
        <v>1.5569541562839675</v>
      </c>
      <c r="AC24" s="9">
        <f t="shared" si="2"/>
        <v>1.7803337307223819</v>
      </c>
      <c r="AD24" s="9">
        <f t="shared" si="2"/>
        <v>1.3517513262193073</v>
      </c>
      <c r="AE24" s="9">
        <f t="shared" si="2"/>
        <v>1.4185461261210994E-2</v>
      </c>
      <c r="AF24" s="9">
        <f t="shared" si="2"/>
        <v>0.29539938525418874</v>
      </c>
      <c r="AG24" s="9">
        <f t="shared" si="2"/>
        <v>0.4800402951265359</v>
      </c>
      <c r="AH24" s="9">
        <f t="shared" si="2"/>
        <v>-0.35768457270856863</v>
      </c>
      <c r="AI24" s="9">
        <f t="shared" si="2"/>
        <v>0.26690331840612735</v>
      </c>
      <c r="AJ24" s="9">
        <f t="shared" si="2"/>
        <v>-0.71790150846157608</v>
      </c>
      <c r="AK24" t="s">
        <v>2</v>
      </c>
    </row>
    <row r="25" spans="1:37" x14ac:dyDescent="0.25">
      <c r="A25" s="7">
        <v>26000</v>
      </c>
      <c r="B25" s="7" t="s">
        <v>23</v>
      </c>
      <c r="C25" s="17">
        <f t="shared" si="1"/>
        <v>1</v>
      </c>
      <c r="D25" s="7" t="s">
        <v>47</v>
      </c>
      <c r="E25" s="8">
        <v>10095643</v>
      </c>
      <c r="F25" s="7">
        <v>5.3</v>
      </c>
      <c r="G25" s="7">
        <v>24.1</v>
      </c>
      <c r="H25" s="8">
        <v>279474</v>
      </c>
      <c r="I25" s="7">
        <v>73.8</v>
      </c>
      <c r="J25" s="8">
        <v>115600</v>
      </c>
      <c r="K25" s="7">
        <v>2.56</v>
      </c>
      <c r="L25" s="8">
        <v>44409</v>
      </c>
      <c r="M25" s="8">
        <v>32804</v>
      </c>
      <c r="N25" s="7">
        <v>46677</v>
      </c>
      <c r="O25" s="8">
        <v>221433262</v>
      </c>
      <c r="P25" s="8">
        <v>165958945</v>
      </c>
      <c r="Q25" s="7">
        <v>10889</v>
      </c>
      <c r="R25" s="7">
        <v>29191</v>
      </c>
      <c r="S25" s="8">
        <v>60488500</v>
      </c>
      <c r="T25" s="7">
        <v>56803.82</v>
      </c>
      <c r="U25" s="9">
        <f t="shared" si="2"/>
        <v>0.63645421947950154</v>
      </c>
      <c r="V25" s="9">
        <f t="shared" si="2"/>
        <v>-0.34436387592222745</v>
      </c>
      <c r="W25" s="9">
        <f t="shared" si="2"/>
        <v>0.12040217532782255</v>
      </c>
      <c r="X25" s="9">
        <f t="shared" si="2"/>
        <v>0.29075194547219807</v>
      </c>
      <c r="Y25" s="9">
        <f t="shared" si="2"/>
        <v>1.0599530558331933</v>
      </c>
      <c r="Z25" s="9">
        <f t="shared" si="2"/>
        <v>-7.9362123076138047E-2</v>
      </c>
      <c r="AA25" s="9">
        <f t="shared" si="2"/>
        <v>4.1679738813326879E-2</v>
      </c>
      <c r="AB25" s="9">
        <f t="shared" si="2"/>
        <v>3.5755496353196803E-2</v>
      </c>
      <c r="AC25" s="9">
        <f t="shared" si="2"/>
        <v>-0.15702048394697429</v>
      </c>
      <c r="AD25" s="9">
        <f t="shared" si="2"/>
        <v>0.42479574232828715</v>
      </c>
      <c r="AE25" s="9">
        <f t="shared" si="2"/>
        <v>1.7737597285648881</v>
      </c>
      <c r="AF25" s="9">
        <f t="shared" si="2"/>
        <v>0.61179664824748425</v>
      </c>
      <c r="AG25" s="9">
        <f t="shared" si="2"/>
        <v>5.4521410869750035E-2</v>
      </c>
      <c r="AH25" s="9">
        <f t="shared" si="2"/>
        <v>-0.14904690856822644</v>
      </c>
      <c r="AI25" s="9">
        <f t="shared" si="2"/>
        <v>0.43734583087423667</v>
      </c>
      <c r="AJ25" s="9">
        <f t="shared" si="2"/>
        <v>-0.14653742317349072</v>
      </c>
      <c r="AK25" t="s">
        <v>1</v>
      </c>
    </row>
    <row r="26" spans="1:37" x14ac:dyDescent="0.25">
      <c r="A26" s="7">
        <v>27000</v>
      </c>
      <c r="B26" s="7" t="s">
        <v>25</v>
      </c>
      <c r="C26" s="17">
        <f t="shared" si="1"/>
        <v>0</v>
      </c>
      <c r="D26" s="7" t="s">
        <v>48</v>
      </c>
      <c r="E26" s="8">
        <v>5167101</v>
      </c>
      <c r="F26" s="7">
        <v>5.3</v>
      </c>
      <c r="G26" s="7">
        <v>21.9</v>
      </c>
      <c r="H26" s="8">
        <v>217501</v>
      </c>
      <c r="I26" s="7">
        <v>74.599999999999994</v>
      </c>
      <c r="J26" s="8">
        <v>122400</v>
      </c>
      <c r="K26" s="7">
        <v>2.52</v>
      </c>
      <c r="L26" s="8">
        <v>51202</v>
      </c>
      <c r="M26" s="8">
        <v>37290</v>
      </c>
      <c r="N26" s="7">
        <v>43680</v>
      </c>
      <c r="O26" s="8">
        <v>80623873</v>
      </c>
      <c r="P26" s="8">
        <v>108388816</v>
      </c>
      <c r="Q26" s="7">
        <v>11943</v>
      </c>
      <c r="R26" s="7">
        <v>26352</v>
      </c>
      <c r="S26" s="8">
        <v>28790741</v>
      </c>
      <c r="T26" s="7">
        <v>79610.080000000002</v>
      </c>
      <c r="U26" s="9">
        <f t="shared" si="2"/>
        <v>-0.10596675673069703</v>
      </c>
      <c r="V26" s="9">
        <f t="shared" si="2"/>
        <v>-0.34436387592222745</v>
      </c>
      <c r="W26" s="9">
        <f t="shared" si="2"/>
        <v>-0.49364891884407036</v>
      </c>
      <c r="X26" s="9">
        <f t="shared" si="2"/>
        <v>5.1531541872694257E-2</v>
      </c>
      <c r="Y26" s="9">
        <f t="shared" si="2"/>
        <v>1.1940078750458223</v>
      </c>
      <c r="Z26" s="9">
        <f t="shared" si="2"/>
        <v>9.1480734048658321E-2</v>
      </c>
      <c r="AA26" s="9">
        <f t="shared" si="2"/>
        <v>-0.23259983273242629</v>
      </c>
      <c r="AB26" s="9">
        <f t="shared" si="2"/>
        <v>1.1531324964515668</v>
      </c>
      <c r="AC26" s="9">
        <f t="shared" si="2"/>
        <v>0.65544759186930424</v>
      </c>
      <c r="AD26" s="9">
        <f t="shared" si="2"/>
        <v>7.5175067155698799E-2</v>
      </c>
      <c r="AE26" s="9">
        <f t="shared" si="2"/>
        <v>4.6415060600374959E-2</v>
      </c>
      <c r="AF26" s="9">
        <f t="shared" si="2"/>
        <v>0.14268958741487309</v>
      </c>
      <c r="AG26" s="9">
        <f t="shared" si="2"/>
        <v>0.75970522220096437</v>
      </c>
      <c r="AH26" s="9">
        <f t="shared" si="2"/>
        <v>-0.21067653384077159</v>
      </c>
      <c r="AI26" s="9">
        <f t="shared" si="2"/>
        <v>-0.29590679598164643</v>
      </c>
      <c r="AJ26" s="9">
        <f t="shared" si="2"/>
        <v>0.11959138798377755</v>
      </c>
      <c r="AK26" t="s">
        <v>0</v>
      </c>
    </row>
    <row r="27" spans="1:37" x14ac:dyDescent="0.25">
      <c r="A27" s="7">
        <v>28000</v>
      </c>
      <c r="B27" s="7" t="s">
        <v>23</v>
      </c>
      <c r="C27" s="17">
        <f t="shared" si="1"/>
        <v>1</v>
      </c>
      <c r="D27" s="7" t="s">
        <v>49</v>
      </c>
      <c r="E27" s="8">
        <v>2910540</v>
      </c>
      <c r="F27" s="7">
        <v>1.4</v>
      </c>
      <c r="G27" s="7">
        <v>24.6</v>
      </c>
      <c r="H27" s="8">
        <v>79537</v>
      </c>
      <c r="I27" s="7">
        <v>72.3</v>
      </c>
      <c r="J27" s="8">
        <v>71400</v>
      </c>
      <c r="K27" s="7">
        <v>2.63</v>
      </c>
      <c r="L27" s="8">
        <v>34278</v>
      </c>
      <c r="M27" s="8">
        <v>25051</v>
      </c>
      <c r="N27" s="7">
        <v>34051</v>
      </c>
      <c r="O27" s="8">
        <v>38276054</v>
      </c>
      <c r="P27" s="8">
        <v>19215751</v>
      </c>
      <c r="Q27" s="7">
        <v>8724</v>
      </c>
      <c r="R27" s="7">
        <v>16618</v>
      </c>
      <c r="S27" s="8">
        <v>22337697</v>
      </c>
      <c r="T27" s="7">
        <v>46906.96</v>
      </c>
      <c r="U27" s="9">
        <f t="shared" si="2"/>
        <v>-0.4458884253495019</v>
      </c>
      <c r="V27" s="9">
        <f t="shared" si="2"/>
        <v>-1.0306762498794513</v>
      </c>
      <c r="W27" s="9">
        <f t="shared" si="2"/>
        <v>0.25995924218507077</v>
      </c>
      <c r="X27" s="9">
        <f t="shared" si="2"/>
        <v>-0.48101979116269122</v>
      </c>
      <c r="Y27" s="9">
        <f t="shared" si="2"/>
        <v>0.80860026980951305</v>
      </c>
      <c r="Z27" s="9">
        <f t="shared" si="2"/>
        <v>-1.1898406943873145</v>
      </c>
      <c r="AA27" s="9">
        <f t="shared" si="2"/>
        <v>0.52166898901839343</v>
      </c>
      <c r="AB27" s="9">
        <f t="shared" si="2"/>
        <v>-1.6306873695376594</v>
      </c>
      <c r="AC27" s="9">
        <f t="shared" si="2"/>
        <v>-1.56118120436686</v>
      </c>
      <c r="AD27" s="9">
        <f t="shared" si="2"/>
        <v>-1.0481140490394474</v>
      </c>
      <c r="AE27" s="9">
        <f t="shared" si="2"/>
        <v>-0.47307642976875308</v>
      </c>
      <c r="AF27" s="9">
        <f t="shared" si="2"/>
        <v>-0.58393227628783617</v>
      </c>
      <c r="AG27" s="9">
        <f t="shared" si="2"/>
        <v>-1.3939823382119187</v>
      </c>
      <c r="AH27" s="9">
        <f t="shared" si="2"/>
        <v>-0.42198430855121699</v>
      </c>
      <c r="AI27" s="9">
        <f t="shared" si="2"/>
        <v>-0.44518269476731753</v>
      </c>
      <c r="AJ27" s="9">
        <f t="shared" si="2"/>
        <v>-0.26202499483100589</v>
      </c>
      <c r="AK27" t="s">
        <v>1</v>
      </c>
    </row>
    <row r="28" spans="1:37" x14ac:dyDescent="0.25">
      <c r="A28" s="7">
        <v>29000</v>
      </c>
      <c r="B28" s="7" t="s">
        <v>25</v>
      </c>
      <c r="C28" s="17">
        <f t="shared" si="1"/>
        <v>0</v>
      </c>
      <c r="D28" s="7" t="s">
        <v>50</v>
      </c>
      <c r="E28" s="8">
        <v>5842713</v>
      </c>
      <c r="F28" s="7">
        <v>2.7</v>
      </c>
      <c r="G28" s="7">
        <v>23.8</v>
      </c>
      <c r="H28" s="8">
        <v>181091</v>
      </c>
      <c r="I28" s="7">
        <v>70.3</v>
      </c>
      <c r="J28" s="8">
        <v>89900</v>
      </c>
      <c r="K28" s="7">
        <v>2.48</v>
      </c>
      <c r="L28" s="8">
        <v>40885</v>
      </c>
      <c r="M28" s="8">
        <v>31231</v>
      </c>
      <c r="N28" s="7">
        <v>39387</v>
      </c>
      <c r="O28" s="8">
        <v>92909173</v>
      </c>
      <c r="P28" s="8">
        <v>95603561</v>
      </c>
      <c r="Q28" s="7">
        <v>10891</v>
      </c>
      <c r="R28" s="7">
        <v>29172</v>
      </c>
      <c r="S28" s="8">
        <v>45730137</v>
      </c>
      <c r="T28" s="7">
        <v>68885.929999999993</v>
      </c>
      <c r="U28" s="9">
        <f t="shared" si="2"/>
        <v>-4.1945651618061413E-3</v>
      </c>
      <c r="V28" s="9">
        <f t="shared" si="2"/>
        <v>-0.80190545856037665</v>
      </c>
      <c r="W28" s="9">
        <f t="shared" si="2"/>
        <v>3.6667935213473425E-2</v>
      </c>
      <c r="X28" s="9">
        <f t="shared" si="2"/>
        <v>-8.9013774556362488E-2</v>
      </c>
      <c r="Y28" s="9">
        <f t="shared" si="2"/>
        <v>0.47346322177793931</v>
      </c>
      <c r="Z28" s="9">
        <f t="shared" si="2"/>
        <v>-0.72504762720955962</v>
      </c>
      <c r="AA28" s="9">
        <f t="shared" si="2"/>
        <v>-0.50687940427817946</v>
      </c>
      <c r="AB28" s="9">
        <f t="shared" si="2"/>
        <v>-0.5439054116913572</v>
      </c>
      <c r="AC28" s="9">
        <f t="shared" si="2"/>
        <v>-0.44190953505241481</v>
      </c>
      <c r="AD28" s="9">
        <f t="shared" si="2"/>
        <v>-0.42563292701044131</v>
      </c>
      <c r="AE28" s="9">
        <f t="shared" si="2"/>
        <v>0.19712196729211859</v>
      </c>
      <c r="AF28" s="9">
        <f t="shared" si="2"/>
        <v>3.8509633344500124E-2</v>
      </c>
      <c r="AG28" s="9">
        <f t="shared" si="2"/>
        <v>5.5859520568670745E-2</v>
      </c>
      <c r="AH28" s="9">
        <f t="shared" si="2"/>
        <v>-0.14945936467255136</v>
      </c>
      <c r="AI28" s="9">
        <f t="shared" si="2"/>
        <v>9.5946035455176534E-2</v>
      </c>
      <c r="AJ28" s="9">
        <f t="shared" si="2"/>
        <v>-5.5499236636482336E-3</v>
      </c>
      <c r="AK28" t="s">
        <v>1</v>
      </c>
    </row>
    <row r="29" spans="1:37" x14ac:dyDescent="0.25">
      <c r="A29" s="7">
        <v>30000</v>
      </c>
      <c r="B29" s="7" t="s">
        <v>25</v>
      </c>
      <c r="C29" s="17">
        <f t="shared" si="1"/>
        <v>0</v>
      </c>
      <c r="D29" s="7" t="s">
        <v>51</v>
      </c>
      <c r="E29" s="8">
        <v>944632</v>
      </c>
      <c r="F29" s="7">
        <v>1.8</v>
      </c>
      <c r="G29" s="7">
        <v>17.7</v>
      </c>
      <c r="H29" s="8">
        <v>19390</v>
      </c>
      <c r="I29" s="7">
        <v>69.099999999999994</v>
      </c>
      <c r="J29" s="8">
        <v>99500</v>
      </c>
      <c r="K29" s="7">
        <v>2.4500000000000002</v>
      </c>
      <c r="L29" s="8">
        <v>35574</v>
      </c>
      <c r="M29" s="8">
        <v>29015</v>
      </c>
      <c r="N29" s="7">
        <v>32258</v>
      </c>
      <c r="O29" s="8">
        <v>4987577</v>
      </c>
      <c r="P29" s="8">
        <v>7223420</v>
      </c>
      <c r="Q29" s="7">
        <v>11116</v>
      </c>
      <c r="R29" s="7">
        <v>4542</v>
      </c>
      <c r="S29" s="8">
        <v>7493567</v>
      </c>
      <c r="T29" s="7">
        <v>145552.43</v>
      </c>
      <c r="U29" s="9">
        <f t="shared" si="2"/>
        <v>-0.74202698651007204</v>
      </c>
      <c r="V29" s="9">
        <f t="shared" si="2"/>
        <v>-0.96028523716588987</v>
      </c>
      <c r="W29" s="9">
        <f t="shared" si="2"/>
        <v>-1.6659282804449551</v>
      </c>
      <c r="X29" s="9">
        <f t="shared" si="2"/>
        <v>-0.71319169853040543</v>
      </c>
      <c r="Y29" s="9">
        <f t="shared" si="2"/>
        <v>0.27238099295899465</v>
      </c>
      <c r="Z29" s="9">
        <f t="shared" si="2"/>
        <v>-0.48385771126867061</v>
      </c>
      <c r="AA29" s="9">
        <f t="shared" si="2"/>
        <v>-0.71258908293749279</v>
      </c>
      <c r="AB29" s="9">
        <f t="shared" si="2"/>
        <v>-1.4175090106200252</v>
      </c>
      <c r="AC29" s="9">
        <f t="shared" si="2"/>
        <v>-0.84325355110432598</v>
      </c>
      <c r="AD29" s="9">
        <f t="shared" si="2"/>
        <v>-1.2572798383569153</v>
      </c>
      <c r="AE29" s="9">
        <f t="shared" si="2"/>
        <v>-0.88143466254689073</v>
      </c>
      <c r="AF29" s="9">
        <f t="shared" si="2"/>
        <v>-0.6816511323276031</v>
      </c>
      <c r="AG29" s="9">
        <f t="shared" si="2"/>
        <v>0.20639686169725063</v>
      </c>
      <c r="AH29" s="9">
        <f t="shared" si="2"/>
        <v>-0.68413272517370904</v>
      </c>
      <c r="AI29" s="9">
        <f t="shared" si="2"/>
        <v>-0.78856650672355777</v>
      </c>
      <c r="AJ29" s="9">
        <f t="shared" si="2"/>
        <v>0.88908008145725748</v>
      </c>
      <c r="AK29" t="s">
        <v>2</v>
      </c>
    </row>
    <row r="30" spans="1:37" x14ac:dyDescent="0.25">
      <c r="A30" s="7">
        <v>31000</v>
      </c>
      <c r="B30" s="7" t="s">
        <v>25</v>
      </c>
      <c r="C30" s="17">
        <f t="shared" si="1"/>
        <v>0</v>
      </c>
      <c r="D30" s="7" t="s">
        <v>52</v>
      </c>
      <c r="E30" s="8">
        <v>1768331</v>
      </c>
      <c r="F30" s="7">
        <v>4.4000000000000004</v>
      </c>
      <c r="G30" s="7">
        <v>18</v>
      </c>
      <c r="H30" s="8">
        <v>52174</v>
      </c>
      <c r="I30" s="7">
        <v>67.400000000000006</v>
      </c>
      <c r="J30" s="8">
        <v>88000</v>
      </c>
      <c r="K30" s="7">
        <v>2.4900000000000002</v>
      </c>
      <c r="L30" s="8">
        <v>42166</v>
      </c>
      <c r="M30" s="8">
        <v>32923</v>
      </c>
      <c r="N30" s="7">
        <v>37052</v>
      </c>
      <c r="O30" s="8">
        <v>30610970</v>
      </c>
      <c r="P30" s="8">
        <v>26155770</v>
      </c>
      <c r="Q30" s="7">
        <v>11729</v>
      </c>
      <c r="R30" s="7">
        <v>8230</v>
      </c>
      <c r="S30" s="8">
        <v>11794834</v>
      </c>
      <c r="T30" s="7">
        <v>76872.41</v>
      </c>
      <c r="U30" s="9">
        <f t="shared" si="2"/>
        <v>-0.61794740766436795</v>
      </c>
      <c r="V30" s="9">
        <f t="shared" si="2"/>
        <v>-0.50274365452774061</v>
      </c>
      <c r="W30" s="9">
        <f t="shared" si="2"/>
        <v>-1.5821940403306061</v>
      </c>
      <c r="X30" s="9">
        <f t="shared" si="2"/>
        <v>-0.58664301262515428</v>
      </c>
      <c r="Y30" s="9">
        <f t="shared" si="2"/>
        <v>-1.2485497867841111E-2</v>
      </c>
      <c r="Z30" s="9">
        <f t="shared" si="2"/>
        <v>-0.77278313140619392</v>
      </c>
      <c r="AA30" s="9">
        <f t="shared" si="2"/>
        <v>-0.43830951139173968</v>
      </c>
      <c r="AB30" s="9">
        <f t="shared" si="2"/>
        <v>-0.33319439489082553</v>
      </c>
      <c r="AC30" s="9">
        <f t="shared" si="2"/>
        <v>-0.13546816539545017</v>
      </c>
      <c r="AD30" s="9">
        <f t="shared" si="2"/>
        <v>-0.69802674633910122</v>
      </c>
      <c r="AE30" s="9">
        <f t="shared" si="2"/>
        <v>-0.56710596906957411</v>
      </c>
      <c r="AF30" s="9">
        <f t="shared" si="2"/>
        <v>-0.52738190942636054</v>
      </c>
      <c r="AG30" s="9">
        <f t="shared" si="2"/>
        <v>0.61652748441644833</v>
      </c>
      <c r="AH30" s="9">
        <f t="shared" si="2"/>
        <v>-0.60407282450264654</v>
      </c>
      <c r="AI30" s="9">
        <f t="shared" si="2"/>
        <v>-0.68906687564369107</v>
      </c>
      <c r="AJ30" s="9">
        <f t="shared" si="2"/>
        <v>8.7645209064440566E-2</v>
      </c>
      <c r="AK30" t="s">
        <v>1</v>
      </c>
    </row>
    <row r="31" spans="1:37" x14ac:dyDescent="0.25">
      <c r="A31" s="7">
        <v>32000</v>
      </c>
      <c r="B31" s="7" t="s">
        <v>25</v>
      </c>
      <c r="C31" s="17">
        <f t="shared" si="1"/>
        <v>0</v>
      </c>
      <c r="D31" s="7" t="s">
        <v>53</v>
      </c>
      <c r="E31" s="8">
        <v>2495529</v>
      </c>
      <c r="F31" s="7">
        <v>15.8</v>
      </c>
      <c r="G31" s="7">
        <v>23.3</v>
      </c>
      <c r="H31" s="8">
        <v>237740</v>
      </c>
      <c r="I31" s="7">
        <v>60.9</v>
      </c>
      <c r="J31" s="8">
        <v>142000</v>
      </c>
      <c r="K31" s="7">
        <v>2.62</v>
      </c>
      <c r="L31" s="8">
        <v>47231</v>
      </c>
      <c r="M31" s="8">
        <v>35744</v>
      </c>
      <c r="N31" s="7">
        <v>44080</v>
      </c>
      <c r="O31" s="8">
        <v>8466212</v>
      </c>
      <c r="P31" s="8">
        <v>16513814</v>
      </c>
      <c r="Q31" s="7">
        <v>12452</v>
      </c>
      <c r="R31" s="7">
        <v>39445</v>
      </c>
      <c r="S31" s="8">
        <v>12769413</v>
      </c>
      <c r="T31" s="7">
        <v>109825.99</v>
      </c>
      <c r="U31" s="9">
        <f t="shared" si="2"/>
        <v>-0.50840445377291199</v>
      </c>
      <c r="V31" s="9">
        <f t="shared" si="2"/>
        <v>1.50340020780876</v>
      </c>
      <c r="W31" s="9">
        <f t="shared" si="2"/>
        <v>-0.10288913164377479</v>
      </c>
      <c r="X31" s="9">
        <f t="shared" si="2"/>
        <v>0.12965559183720071</v>
      </c>
      <c r="Y31" s="9">
        <f t="shared" si="2"/>
        <v>-1.1016809039704569</v>
      </c>
      <c r="Z31" s="9">
        <f t="shared" si="2"/>
        <v>0.58391014576130673</v>
      </c>
      <c r="AA31" s="9">
        <f t="shared" si="2"/>
        <v>0.45309909613195665</v>
      </c>
      <c r="AB31" s="9">
        <f t="shared" si="2"/>
        <v>0.4999447933173658</v>
      </c>
      <c r="AC31" s="9">
        <f t="shared" si="2"/>
        <v>0.37544856262009191</v>
      </c>
      <c r="AD31" s="9">
        <f t="shared" si="2"/>
        <v>0.12183781993148636</v>
      </c>
      <c r="AE31" s="9">
        <f t="shared" si="2"/>
        <v>-0.83876136027835568</v>
      </c>
      <c r="AF31" s="9">
        <f t="shared" si="2"/>
        <v>-0.60594886278228166</v>
      </c>
      <c r="AG31" s="9">
        <f t="shared" si="2"/>
        <v>1.1002541405762851</v>
      </c>
      <c r="AH31" s="9">
        <f t="shared" si="2"/>
        <v>7.3549138471110595E-2</v>
      </c>
      <c r="AI31" s="9">
        <f t="shared" si="2"/>
        <v>-0.66652229727685508</v>
      </c>
      <c r="AJ31" s="9">
        <f t="shared" si="2"/>
        <v>0.47218423776866181</v>
      </c>
      <c r="AK31" t="s">
        <v>2</v>
      </c>
    </row>
    <row r="32" spans="1:37" x14ac:dyDescent="0.25">
      <c r="A32" s="7">
        <v>33000</v>
      </c>
      <c r="B32" s="7" t="s">
        <v>23</v>
      </c>
      <c r="C32" s="17">
        <f t="shared" si="1"/>
        <v>1</v>
      </c>
      <c r="D32" s="7" t="s">
        <v>54</v>
      </c>
      <c r="E32" s="8">
        <v>1314895</v>
      </c>
      <c r="F32" s="7">
        <v>4.4000000000000004</v>
      </c>
      <c r="G32" s="7">
        <v>25.3</v>
      </c>
      <c r="H32" s="8">
        <v>42788</v>
      </c>
      <c r="I32" s="7">
        <v>69.7</v>
      </c>
      <c r="J32" s="8">
        <v>133300</v>
      </c>
      <c r="K32" s="7">
        <v>2.5299999999999998</v>
      </c>
      <c r="L32" s="8">
        <v>53377</v>
      </c>
      <c r="M32" s="8">
        <v>37768</v>
      </c>
      <c r="N32" s="7">
        <v>43912</v>
      </c>
      <c r="O32" s="8">
        <v>15235144</v>
      </c>
      <c r="P32" s="8">
        <v>13741876</v>
      </c>
      <c r="Q32" s="7">
        <v>16330</v>
      </c>
      <c r="R32" s="7">
        <v>5677</v>
      </c>
      <c r="S32" s="8">
        <v>7958518</v>
      </c>
      <c r="T32" s="7">
        <v>8968.1</v>
      </c>
      <c r="U32" s="9">
        <f t="shared" si="2"/>
        <v>-0.68625166433273921</v>
      </c>
      <c r="V32" s="9">
        <f t="shared" si="2"/>
        <v>-0.50274365452774061</v>
      </c>
      <c r="W32" s="9">
        <f t="shared" si="2"/>
        <v>0.45533913578521806</v>
      </c>
      <c r="X32" s="9">
        <f t="shared" si="2"/>
        <v>-0.622873672883411</v>
      </c>
      <c r="Y32" s="9">
        <f t="shared" si="2"/>
        <v>0.3729221073684682</v>
      </c>
      <c r="Z32" s="9">
        <f t="shared" si="2"/>
        <v>0.36533178443987602</v>
      </c>
      <c r="AA32" s="9">
        <f t="shared" si="2"/>
        <v>-0.16402993984598951</v>
      </c>
      <c r="AB32" s="9">
        <f t="shared" si="2"/>
        <v>1.5108971034313923</v>
      </c>
      <c r="AC32" s="9">
        <f t="shared" si="2"/>
        <v>0.74201908991660281</v>
      </c>
      <c r="AD32" s="9">
        <f t="shared" si="2"/>
        <v>0.10223946376565558</v>
      </c>
      <c r="AE32" s="9">
        <f t="shared" si="2"/>
        <v>-0.75572514599569607</v>
      </c>
      <c r="AF32" s="9">
        <f t="shared" si="2"/>
        <v>-0.62853584861290612</v>
      </c>
      <c r="AG32" s="9">
        <f t="shared" si="2"/>
        <v>3.6948488467835423</v>
      </c>
      <c r="AH32" s="9">
        <f t="shared" si="2"/>
        <v>-0.6594938999943013</v>
      </c>
      <c r="AI32" s="9">
        <f t="shared" si="2"/>
        <v>-0.77781096586310539</v>
      </c>
      <c r="AJ32" s="9">
        <f t="shared" si="2"/>
        <v>-0.70473781615559128</v>
      </c>
      <c r="AK32" t="s">
        <v>2</v>
      </c>
    </row>
    <row r="33" spans="1:37" x14ac:dyDescent="0.25">
      <c r="A33" s="7">
        <v>34000</v>
      </c>
      <c r="B33" s="7" t="s">
        <v>23</v>
      </c>
      <c r="C33" s="17">
        <f t="shared" si="1"/>
        <v>1</v>
      </c>
      <c r="D33" s="7" t="s">
        <v>55</v>
      </c>
      <c r="E33" s="8">
        <v>8724560</v>
      </c>
      <c r="F33" s="7">
        <v>17.5</v>
      </c>
      <c r="G33" s="7">
        <v>30</v>
      </c>
      <c r="H33" s="8">
        <v>162369</v>
      </c>
      <c r="I33" s="7">
        <v>65.599999999999994</v>
      </c>
      <c r="J33" s="8">
        <v>170800</v>
      </c>
      <c r="K33" s="7">
        <v>2.68</v>
      </c>
      <c r="L33" s="8">
        <v>57338</v>
      </c>
      <c r="M33" s="8">
        <v>43831</v>
      </c>
      <c r="N33" s="7">
        <v>55739</v>
      </c>
      <c r="O33" s="8">
        <v>96599807</v>
      </c>
      <c r="P33" s="8">
        <v>256925492</v>
      </c>
      <c r="Q33" s="7">
        <v>11910</v>
      </c>
      <c r="R33" s="7">
        <v>34323</v>
      </c>
      <c r="S33" s="8">
        <v>55264350</v>
      </c>
      <c r="T33" s="7">
        <v>7417.34</v>
      </c>
      <c r="U33" s="9">
        <f t="shared" si="2"/>
        <v>0.42991833537316587</v>
      </c>
      <c r="V33" s="9">
        <f t="shared" si="2"/>
        <v>1.8025620118413961</v>
      </c>
      <c r="W33" s="9">
        <f t="shared" si="2"/>
        <v>1.7671755642433511</v>
      </c>
      <c r="X33" s="9">
        <f t="shared" si="2"/>
        <v>-0.16128209134254212</v>
      </c>
      <c r="Y33" s="9">
        <f t="shared" si="2"/>
        <v>-0.31410884109625936</v>
      </c>
      <c r="Z33" s="9">
        <f t="shared" si="2"/>
        <v>1.3074798935839738</v>
      </c>
      <c r="AA33" s="9">
        <f t="shared" si="2"/>
        <v>0.86451845345058642</v>
      </c>
      <c r="AB33" s="9">
        <f t="shared" si="2"/>
        <v>2.1624399118208584</v>
      </c>
      <c r="AC33" s="9">
        <f t="shared" si="2"/>
        <v>1.8401006645207261</v>
      </c>
      <c r="AD33" s="9">
        <f t="shared" si="2"/>
        <v>1.4819404064637545</v>
      </c>
      <c r="AE33" s="9">
        <f t="shared" si="2"/>
        <v>0.24239591533338553</v>
      </c>
      <c r="AF33" s="9">
        <f t="shared" si="2"/>
        <v>1.353032602352461</v>
      </c>
      <c r="AG33" s="9">
        <f t="shared" si="2"/>
        <v>0.73762641216877256</v>
      </c>
      <c r="AH33" s="9">
        <f t="shared" si="2"/>
        <v>-3.7640343968472434E-2</v>
      </c>
      <c r="AI33" s="9">
        <f t="shared" si="2"/>
        <v>0.31649748602471078</v>
      </c>
      <c r="AJ33" s="9">
        <f t="shared" si="2"/>
        <v>-0.72283380888698368</v>
      </c>
      <c r="AK33" t="s">
        <v>2</v>
      </c>
    </row>
    <row r="34" spans="1:37" x14ac:dyDescent="0.25">
      <c r="A34" s="7">
        <v>35000</v>
      </c>
      <c r="B34" s="7" t="s">
        <v>25</v>
      </c>
      <c r="C34" s="17">
        <f t="shared" si="1"/>
        <v>0</v>
      </c>
      <c r="D34" s="7" t="s">
        <v>56</v>
      </c>
      <c r="E34" s="8">
        <v>1954599</v>
      </c>
      <c r="F34" s="7">
        <v>8.1999999999999993</v>
      </c>
      <c r="G34" s="7">
        <v>21.9</v>
      </c>
      <c r="H34" s="8">
        <v>69516</v>
      </c>
      <c r="I34" s="7">
        <v>70</v>
      </c>
      <c r="J34" s="8">
        <v>108100</v>
      </c>
      <c r="K34" s="7">
        <v>2.63</v>
      </c>
      <c r="L34" s="8">
        <v>37838</v>
      </c>
      <c r="M34" s="8">
        <v>27889</v>
      </c>
      <c r="N34" s="7">
        <v>37387</v>
      </c>
      <c r="O34" s="8">
        <v>10168130</v>
      </c>
      <c r="P34" s="8">
        <v>8993729</v>
      </c>
      <c r="Q34" s="7">
        <v>9880</v>
      </c>
      <c r="R34" s="7">
        <v>13573</v>
      </c>
      <c r="S34" s="8">
        <v>19863967</v>
      </c>
      <c r="T34" s="7">
        <v>121355.53</v>
      </c>
      <c r="U34" s="9">
        <f t="shared" ref="U34:AJ49" si="3">(E34-E$54)/E$55</f>
        <v>-0.58988854758024545</v>
      </c>
      <c r="V34" s="9">
        <f t="shared" si="3"/>
        <v>0.16597096625109276</v>
      </c>
      <c r="W34" s="9">
        <f t="shared" si="3"/>
        <v>-0.49364891884407036</v>
      </c>
      <c r="X34" s="9">
        <f t="shared" si="3"/>
        <v>-0.51970159879618683</v>
      </c>
      <c r="Y34" s="9">
        <f t="shared" si="3"/>
        <v>0.42319266457320376</v>
      </c>
      <c r="Z34" s="9">
        <f t="shared" si="3"/>
        <v>-0.26779174490495755</v>
      </c>
      <c r="AA34" s="9">
        <f t="shared" si="3"/>
        <v>0.52166898901839343</v>
      </c>
      <c r="AB34" s="9">
        <f t="shared" si="3"/>
        <v>-1.0451048404120598</v>
      </c>
      <c r="AC34" s="9">
        <f t="shared" si="3"/>
        <v>-1.0471855737011002</v>
      </c>
      <c r="AD34" s="9">
        <f t="shared" si="3"/>
        <v>-0.65894669088937907</v>
      </c>
      <c r="AE34" s="9">
        <f t="shared" si="3"/>
        <v>-0.81788349834393004</v>
      </c>
      <c r="AF34" s="9">
        <f t="shared" si="3"/>
        <v>-0.66722586585381216</v>
      </c>
      <c r="AG34" s="9">
        <f t="shared" si="3"/>
        <v>-0.62055493223574831</v>
      </c>
      <c r="AH34" s="9">
        <f t="shared" si="3"/>
        <v>-0.48808582632328457</v>
      </c>
      <c r="AI34" s="9">
        <f t="shared" si="3"/>
        <v>-0.50240658307539021</v>
      </c>
      <c r="AJ34" s="9">
        <f t="shared" si="3"/>
        <v>0.60672373584463613</v>
      </c>
      <c r="AK34" t="s">
        <v>2</v>
      </c>
    </row>
    <row r="35" spans="1:37" x14ac:dyDescent="0.25">
      <c r="A35" s="7">
        <v>36000</v>
      </c>
      <c r="B35" s="7" t="s">
        <v>23</v>
      </c>
      <c r="C35" s="17">
        <f t="shared" si="1"/>
        <v>1</v>
      </c>
      <c r="D35" s="7" t="s">
        <v>57</v>
      </c>
      <c r="E35" s="8">
        <v>19306183</v>
      </c>
      <c r="F35" s="7">
        <v>20.399999999999999</v>
      </c>
      <c r="G35" s="7">
        <v>31.7</v>
      </c>
      <c r="H35" s="8">
        <v>228113</v>
      </c>
      <c r="I35" s="7">
        <v>53</v>
      </c>
      <c r="J35" s="8">
        <v>148700</v>
      </c>
      <c r="K35" s="7">
        <v>2.61</v>
      </c>
      <c r="L35" s="8">
        <v>45343</v>
      </c>
      <c r="M35" s="8">
        <v>39967</v>
      </c>
      <c r="N35" s="7">
        <v>58569</v>
      </c>
      <c r="O35" s="8">
        <v>147317463</v>
      </c>
      <c r="P35" s="8">
        <v>343663041</v>
      </c>
      <c r="Q35" s="7">
        <v>9298</v>
      </c>
      <c r="R35" s="7">
        <v>54382</v>
      </c>
      <c r="S35" s="8">
        <v>143902576</v>
      </c>
      <c r="T35" s="7">
        <v>47213.79</v>
      </c>
      <c r="U35" s="9">
        <f t="shared" si="3"/>
        <v>2.0239026977968382</v>
      </c>
      <c r="V35" s="9">
        <f t="shared" si="3"/>
        <v>2.3128968540147161</v>
      </c>
      <c r="W35" s="9">
        <f t="shared" si="3"/>
        <v>2.2416695915579949</v>
      </c>
      <c r="X35" s="9">
        <f t="shared" si="3"/>
        <v>9.2494653598735183E-2</v>
      </c>
      <c r="Y35" s="9">
        <f t="shared" si="3"/>
        <v>-2.4254722436951726</v>
      </c>
      <c r="Z35" s="9">
        <f t="shared" si="3"/>
        <v>0.75224060792838543</v>
      </c>
      <c r="AA35" s="9">
        <f t="shared" si="3"/>
        <v>0.38452920324551682</v>
      </c>
      <c r="AB35" s="9">
        <f t="shared" si="3"/>
        <v>0.18938866551142991</v>
      </c>
      <c r="AC35" s="9">
        <f t="shared" si="3"/>
        <v>1.1402842033182963</v>
      </c>
      <c r="AD35" s="9">
        <f t="shared" si="3"/>
        <v>1.8120793823524515</v>
      </c>
      <c r="AE35" s="9">
        <f t="shared" si="3"/>
        <v>0.8645623296998195</v>
      </c>
      <c r="AF35" s="9">
        <f t="shared" si="3"/>
        <v>2.0598087965696843</v>
      </c>
      <c r="AG35" s="9">
        <f t="shared" si="3"/>
        <v>-1.0099448546216749</v>
      </c>
      <c r="AH35" s="9">
        <f t="shared" si="3"/>
        <v>0.39780476111852403</v>
      </c>
      <c r="AI35" s="9">
        <f t="shared" si="3"/>
        <v>2.3669330406121953</v>
      </c>
      <c r="AJ35" s="9">
        <f t="shared" si="3"/>
        <v>-0.25844456107609015</v>
      </c>
      <c r="AK35" t="s">
        <v>0</v>
      </c>
    </row>
    <row r="36" spans="1:37" x14ac:dyDescent="0.25">
      <c r="A36" s="7">
        <v>37000</v>
      </c>
      <c r="B36" s="7" t="s">
        <v>23</v>
      </c>
      <c r="C36" s="17">
        <f t="shared" si="1"/>
        <v>1</v>
      </c>
      <c r="D36" s="7" t="s">
        <v>58</v>
      </c>
      <c r="E36" s="8">
        <v>8856505</v>
      </c>
      <c r="F36" s="7">
        <v>5.3</v>
      </c>
      <c r="G36" s="7">
        <v>24</v>
      </c>
      <c r="H36" s="8">
        <v>506625</v>
      </c>
      <c r="I36" s="7">
        <v>69.400000000000006</v>
      </c>
      <c r="J36" s="8">
        <v>108300</v>
      </c>
      <c r="K36" s="7">
        <v>2.4900000000000002</v>
      </c>
      <c r="L36" s="8">
        <v>40863</v>
      </c>
      <c r="M36" s="8">
        <v>31041</v>
      </c>
      <c r="N36" s="7">
        <v>40360</v>
      </c>
      <c r="O36" s="8">
        <v>156821943</v>
      </c>
      <c r="P36" s="8">
        <v>104331152</v>
      </c>
      <c r="Q36" s="7">
        <v>10686</v>
      </c>
      <c r="R36" s="7">
        <v>99979</v>
      </c>
      <c r="S36" s="8">
        <v>55233420</v>
      </c>
      <c r="T36" s="7">
        <v>48710.879999999997</v>
      </c>
      <c r="U36" s="9">
        <f t="shared" si="3"/>
        <v>0.44979413955745701</v>
      </c>
      <c r="V36" s="9">
        <f t="shared" si="3"/>
        <v>-0.34436387592222745</v>
      </c>
      <c r="W36" s="9">
        <f t="shared" si="3"/>
        <v>9.2490761956372514E-2</v>
      </c>
      <c r="X36" s="9">
        <f t="shared" si="3"/>
        <v>1.1675717524531559</v>
      </c>
      <c r="Y36" s="9">
        <f t="shared" si="3"/>
        <v>0.32265155016373259</v>
      </c>
      <c r="Z36" s="9">
        <f t="shared" si="3"/>
        <v>-0.26276695498952241</v>
      </c>
      <c r="AA36" s="9">
        <f t="shared" si="3"/>
        <v>-0.43830951139173968</v>
      </c>
      <c r="AB36" s="9">
        <f t="shared" si="3"/>
        <v>-0.54752418012977389</v>
      </c>
      <c r="AC36" s="9">
        <f t="shared" si="3"/>
        <v>-0.47632079996661297</v>
      </c>
      <c r="AD36" s="9">
        <f t="shared" si="3"/>
        <v>-0.31212578088333803</v>
      </c>
      <c r="AE36" s="9">
        <f t="shared" si="3"/>
        <v>0.98115620860497799</v>
      </c>
      <c r="AF36" s="9">
        <f t="shared" si="3"/>
        <v>0.10962593329510731</v>
      </c>
      <c r="AG36" s="9">
        <f t="shared" si="3"/>
        <v>-8.1296723570702056E-2</v>
      </c>
      <c r="AH36" s="9">
        <f t="shared" si="3"/>
        <v>1.3876342868502045</v>
      </c>
      <c r="AI36" s="9">
        <f t="shared" si="3"/>
        <v>0.31578199368505827</v>
      </c>
      <c r="AJ36" s="9">
        <f t="shared" si="3"/>
        <v>-0.24097484960672017</v>
      </c>
      <c r="AK36" t="s">
        <v>2</v>
      </c>
    </row>
    <row r="37" spans="1:37" x14ac:dyDescent="0.25">
      <c r="A37" s="7">
        <v>38000</v>
      </c>
      <c r="B37" s="7" t="s">
        <v>25</v>
      </c>
      <c r="C37" s="17">
        <f t="shared" si="1"/>
        <v>0</v>
      </c>
      <c r="D37" s="7" t="s">
        <v>59</v>
      </c>
      <c r="E37" s="8">
        <v>635867</v>
      </c>
      <c r="F37" s="7">
        <v>1.9</v>
      </c>
      <c r="G37" s="7">
        <v>15.8</v>
      </c>
      <c r="H37" s="8">
        <v>18123</v>
      </c>
      <c r="I37" s="7">
        <v>66.599999999999994</v>
      </c>
      <c r="J37" s="8">
        <v>74400</v>
      </c>
      <c r="K37" s="7">
        <v>2.41</v>
      </c>
      <c r="L37" s="8">
        <v>39233</v>
      </c>
      <c r="M37" s="8">
        <v>31357</v>
      </c>
      <c r="N37" s="7">
        <v>34443</v>
      </c>
      <c r="O37" s="8">
        <v>6856653</v>
      </c>
      <c r="P37" s="8">
        <v>8806340</v>
      </c>
      <c r="Q37" s="7">
        <v>12187</v>
      </c>
      <c r="R37" s="7">
        <v>3529</v>
      </c>
      <c r="S37" s="8">
        <v>6034799</v>
      </c>
      <c r="T37" s="7">
        <v>68975.929999999993</v>
      </c>
      <c r="U37" s="9">
        <f t="shared" si="3"/>
        <v>-0.78853843202875529</v>
      </c>
      <c r="V37" s="9">
        <f t="shared" si="3"/>
        <v>-0.94268748398749946</v>
      </c>
      <c r="W37" s="9">
        <f t="shared" si="3"/>
        <v>-2.1962451345024978</v>
      </c>
      <c r="X37" s="9">
        <f t="shared" si="3"/>
        <v>-0.71808241305706333</v>
      </c>
      <c r="Y37" s="9">
        <f t="shared" si="3"/>
        <v>-0.14654031708047249</v>
      </c>
      <c r="Z37" s="9">
        <f t="shared" si="3"/>
        <v>-1.1144688456557865</v>
      </c>
      <c r="AA37" s="9">
        <f t="shared" si="3"/>
        <v>-0.98686865448324601</v>
      </c>
      <c r="AB37" s="9">
        <f t="shared" si="3"/>
        <v>-0.81564202352155113</v>
      </c>
      <c r="AC37" s="9">
        <f t="shared" si="3"/>
        <v>-0.41908943305668339</v>
      </c>
      <c r="AD37" s="9">
        <f t="shared" si="3"/>
        <v>-1.0023845513191756</v>
      </c>
      <c r="AE37" s="9">
        <f t="shared" si="3"/>
        <v>-0.8585062308169551</v>
      </c>
      <c r="AF37" s="9">
        <f t="shared" si="3"/>
        <v>-0.66875279491492923</v>
      </c>
      <c r="AG37" s="9">
        <f t="shared" si="3"/>
        <v>0.92295460546929098</v>
      </c>
      <c r="AH37" s="9">
        <f t="shared" si="3"/>
        <v>-0.70612314799903075</v>
      </c>
      <c r="AI37" s="9">
        <f t="shared" si="3"/>
        <v>-0.82231165154509867</v>
      </c>
      <c r="AJ37" s="9">
        <f t="shared" si="3"/>
        <v>-4.4997035484625721E-3</v>
      </c>
      <c r="AK37" t="s">
        <v>1</v>
      </c>
    </row>
    <row r="38" spans="1:37" x14ac:dyDescent="0.25">
      <c r="A38" s="7">
        <v>39000</v>
      </c>
      <c r="B38" s="7" t="s">
        <v>23</v>
      </c>
      <c r="C38" s="17">
        <f t="shared" si="1"/>
        <v>1</v>
      </c>
      <c r="D38" s="7" t="s">
        <v>60</v>
      </c>
      <c r="E38" s="8">
        <v>11478006</v>
      </c>
      <c r="F38" s="7">
        <v>3</v>
      </c>
      <c r="G38" s="7">
        <v>22.9</v>
      </c>
      <c r="H38" s="8">
        <v>261643</v>
      </c>
      <c r="I38" s="7">
        <v>69.099999999999994</v>
      </c>
      <c r="J38" s="8">
        <v>103700</v>
      </c>
      <c r="K38" s="7">
        <v>2.4900000000000002</v>
      </c>
      <c r="L38" s="8">
        <v>43371</v>
      </c>
      <c r="M38" s="8">
        <v>31860</v>
      </c>
      <c r="N38" s="7">
        <v>41630</v>
      </c>
      <c r="O38" s="8">
        <v>243903865</v>
      </c>
      <c r="P38" s="8">
        <v>166446529</v>
      </c>
      <c r="Q38" s="7">
        <v>10497</v>
      </c>
      <c r="R38" s="7">
        <v>34422</v>
      </c>
      <c r="S38" s="8">
        <v>73195290</v>
      </c>
      <c r="T38" s="7">
        <v>40948.379999999997</v>
      </c>
      <c r="U38" s="9">
        <f t="shared" si="3"/>
        <v>0.84468928939203514</v>
      </c>
      <c r="V38" s="9">
        <f t="shared" si="3"/>
        <v>-0.74911219902520565</v>
      </c>
      <c r="W38" s="9">
        <f t="shared" si="3"/>
        <v>-0.21453478512957394</v>
      </c>
      <c r="X38" s="9">
        <f t="shared" si="3"/>
        <v>0.22192295516056634</v>
      </c>
      <c r="Y38" s="9">
        <f t="shared" si="3"/>
        <v>0.27238099295899465</v>
      </c>
      <c r="Z38" s="9">
        <f t="shared" si="3"/>
        <v>-0.37833712304453171</v>
      </c>
      <c r="AA38" s="9">
        <f t="shared" si="3"/>
        <v>-0.43830951139173968</v>
      </c>
      <c r="AB38" s="9">
        <f t="shared" si="3"/>
        <v>-0.13498457815027853</v>
      </c>
      <c r="AC38" s="9">
        <f t="shared" si="3"/>
        <v>-0.32799013699435881</v>
      </c>
      <c r="AD38" s="9">
        <f t="shared" si="3"/>
        <v>-0.16397154082021251</v>
      </c>
      <c r="AE38" s="9">
        <f t="shared" si="3"/>
        <v>2.0494123434483842</v>
      </c>
      <c r="AF38" s="9">
        <f t="shared" si="3"/>
        <v>0.61576969991719666</v>
      </c>
      <c r="AG38" s="9">
        <f t="shared" si="3"/>
        <v>-0.20774809011870918</v>
      </c>
      <c r="AH38" s="9">
        <f t="shared" si="3"/>
        <v>-3.5491230582779601E-2</v>
      </c>
      <c r="AI38" s="9">
        <f t="shared" si="3"/>
        <v>0.73128734094774273</v>
      </c>
      <c r="AJ38" s="9">
        <f t="shared" si="3"/>
        <v>-0.33155633454148348</v>
      </c>
      <c r="AK38" t="s">
        <v>1</v>
      </c>
    </row>
    <row r="39" spans="1:37" x14ac:dyDescent="0.25">
      <c r="A39" s="7">
        <v>40000</v>
      </c>
      <c r="B39" s="7" t="s">
        <v>25</v>
      </c>
      <c r="C39" s="17">
        <f t="shared" si="1"/>
        <v>0</v>
      </c>
      <c r="D39" s="7" t="s">
        <v>61</v>
      </c>
      <c r="E39" s="8">
        <v>3579212</v>
      </c>
      <c r="F39" s="7">
        <v>3.8</v>
      </c>
      <c r="G39" s="7">
        <v>21.7</v>
      </c>
      <c r="H39" s="8">
        <v>92949</v>
      </c>
      <c r="I39" s="7">
        <v>68.400000000000006</v>
      </c>
      <c r="J39" s="8">
        <v>70700</v>
      </c>
      <c r="K39" s="7">
        <v>2.4900000000000002</v>
      </c>
      <c r="L39" s="8">
        <v>37109</v>
      </c>
      <c r="M39" s="8">
        <v>29948</v>
      </c>
      <c r="N39" s="7">
        <v>38293</v>
      </c>
      <c r="O39" s="8">
        <v>39924050</v>
      </c>
      <c r="P39" s="8">
        <v>30799789</v>
      </c>
      <c r="Q39" s="7">
        <v>9206</v>
      </c>
      <c r="R39" s="7">
        <v>15840</v>
      </c>
      <c r="S39" s="8">
        <v>26643912</v>
      </c>
      <c r="T39" s="7">
        <v>68667.06</v>
      </c>
      <c r="U39" s="9">
        <f t="shared" si="3"/>
        <v>-0.34516165483513356</v>
      </c>
      <c r="V39" s="9">
        <f t="shared" si="3"/>
        <v>-0.60833017359808284</v>
      </c>
      <c r="W39" s="9">
        <f t="shared" si="3"/>
        <v>-0.54947174558696943</v>
      </c>
      <c r="X39" s="9">
        <f t="shared" si="3"/>
        <v>-0.42924847053795873</v>
      </c>
      <c r="Y39" s="9">
        <f t="shared" si="3"/>
        <v>0.15508302614794575</v>
      </c>
      <c r="Z39" s="9">
        <f t="shared" si="3"/>
        <v>-1.2074274590913376</v>
      </c>
      <c r="AA39" s="9">
        <f t="shared" si="3"/>
        <v>-0.43830951139173968</v>
      </c>
      <c r="AB39" s="9">
        <f t="shared" si="3"/>
        <v>-1.1650176673032289</v>
      </c>
      <c r="AC39" s="9">
        <f t="shared" si="3"/>
        <v>-0.67427612918355284</v>
      </c>
      <c r="AD39" s="9">
        <f t="shared" si="3"/>
        <v>-0.5532555558522203</v>
      </c>
      <c r="AE39" s="9">
        <f t="shared" si="3"/>
        <v>-0.45286004275334713</v>
      </c>
      <c r="AF39" s="9">
        <f t="shared" si="3"/>
        <v>-0.48954037352254481</v>
      </c>
      <c r="AG39" s="9">
        <f t="shared" si="3"/>
        <v>-1.0714979007720276</v>
      </c>
      <c r="AH39" s="9">
        <f t="shared" si="3"/>
        <v>-0.43887330061252028</v>
      </c>
      <c r="AI39" s="9">
        <f t="shared" si="3"/>
        <v>-0.34556860341921286</v>
      </c>
      <c r="AJ39" s="9">
        <f t="shared" si="3"/>
        <v>-8.1039422926557983E-3</v>
      </c>
      <c r="AK39" t="s">
        <v>1</v>
      </c>
    </row>
    <row r="40" spans="1:37" x14ac:dyDescent="0.25">
      <c r="A40" s="7">
        <v>41000</v>
      </c>
      <c r="B40" s="7" t="s">
        <v>25</v>
      </c>
      <c r="C40" s="17">
        <f t="shared" si="1"/>
        <v>0</v>
      </c>
      <c r="D40" s="7" t="s">
        <v>62</v>
      </c>
      <c r="E40" s="8">
        <v>3700758</v>
      </c>
      <c r="F40" s="7">
        <v>8.5</v>
      </c>
      <c r="G40" s="7">
        <v>22.2</v>
      </c>
      <c r="H40" s="8">
        <v>133775</v>
      </c>
      <c r="I40" s="7">
        <v>64.3</v>
      </c>
      <c r="J40" s="8">
        <v>152100</v>
      </c>
      <c r="K40" s="7">
        <v>2.5099999999999998</v>
      </c>
      <c r="L40" s="8">
        <v>42568</v>
      </c>
      <c r="M40" s="8">
        <v>32289</v>
      </c>
      <c r="N40" s="7">
        <v>41152</v>
      </c>
      <c r="O40" s="8">
        <v>45864552</v>
      </c>
      <c r="P40" s="8">
        <v>56855958</v>
      </c>
      <c r="Q40" s="7">
        <v>10756</v>
      </c>
      <c r="R40" s="7">
        <v>26623</v>
      </c>
      <c r="S40" s="8">
        <v>21870896</v>
      </c>
      <c r="T40" s="7">
        <v>95996.79</v>
      </c>
      <c r="U40" s="9">
        <f t="shared" si="3"/>
        <v>-0.32685232522519114</v>
      </c>
      <c r="V40" s="9">
        <f t="shared" si="3"/>
        <v>0.21876422578626395</v>
      </c>
      <c r="W40" s="9">
        <f t="shared" si="3"/>
        <v>-0.40991467872972126</v>
      </c>
      <c r="X40" s="9">
        <f t="shared" si="3"/>
        <v>-0.27165706464582279</v>
      </c>
      <c r="Y40" s="9">
        <f t="shared" si="3"/>
        <v>-0.53194792231678178</v>
      </c>
      <c r="Z40" s="9">
        <f t="shared" si="3"/>
        <v>0.83766203649078363</v>
      </c>
      <c r="AA40" s="9">
        <f t="shared" si="3"/>
        <v>-0.30116972561886612</v>
      </c>
      <c r="AB40" s="9">
        <f t="shared" si="3"/>
        <v>-0.26706962615248536</v>
      </c>
      <c r="AC40" s="9">
        <f t="shared" si="3"/>
        <v>-0.25029312305651141</v>
      </c>
      <c r="AD40" s="9">
        <f t="shared" si="3"/>
        <v>-0.21973353038727864</v>
      </c>
      <c r="AE40" s="9">
        <f t="shared" si="3"/>
        <v>-0.37998639045213212</v>
      </c>
      <c r="AF40" s="9">
        <f t="shared" si="3"/>
        <v>-0.27722309946974921</v>
      </c>
      <c r="AG40" s="9">
        <f t="shared" si="3"/>
        <v>-3.4462884108477199E-2</v>
      </c>
      <c r="AH40" s="9">
        <f t="shared" si="3"/>
        <v>-0.20479360730013765</v>
      </c>
      <c r="AI40" s="9">
        <f t="shared" si="3"/>
        <v>-0.45598103099887743</v>
      </c>
      <c r="AJ40" s="9">
        <f t="shared" si="3"/>
        <v>0.31080974869171113</v>
      </c>
      <c r="AK40" t="s">
        <v>0</v>
      </c>
    </row>
    <row r="41" spans="1:37" x14ac:dyDescent="0.25">
      <c r="A41" s="7">
        <v>42000</v>
      </c>
      <c r="B41" s="7" t="s">
        <v>23</v>
      </c>
      <c r="C41" s="17">
        <f t="shared" si="1"/>
        <v>1</v>
      </c>
      <c r="D41" s="7" t="s">
        <v>63</v>
      </c>
      <c r="E41" s="8">
        <v>12440621</v>
      </c>
      <c r="F41" s="7">
        <v>4.0999999999999996</v>
      </c>
      <c r="G41" s="7">
        <v>25.2</v>
      </c>
      <c r="H41" s="8">
        <v>203477</v>
      </c>
      <c r="I41" s="7">
        <v>71.3</v>
      </c>
      <c r="J41" s="8">
        <v>97000</v>
      </c>
      <c r="K41" s="7">
        <v>2.48</v>
      </c>
      <c r="L41" s="8">
        <v>43714</v>
      </c>
      <c r="M41" s="8">
        <v>34937</v>
      </c>
      <c r="N41" s="7">
        <v>45399</v>
      </c>
      <c r="O41" s="8">
        <v>181462443</v>
      </c>
      <c r="P41" s="8">
        <v>183741873</v>
      </c>
      <c r="Q41" s="7">
        <v>10603</v>
      </c>
      <c r="R41" s="7">
        <v>39128</v>
      </c>
      <c r="S41" s="8">
        <v>94900254</v>
      </c>
      <c r="T41" s="7">
        <v>44816.61</v>
      </c>
      <c r="U41" s="9">
        <f t="shared" si="3"/>
        <v>0.98969476322477923</v>
      </c>
      <c r="V41" s="9">
        <f t="shared" si="3"/>
        <v>-0.55553691406291172</v>
      </c>
      <c r="W41" s="9">
        <f t="shared" si="3"/>
        <v>0.42742772241376803</v>
      </c>
      <c r="X41" s="9">
        <f t="shared" si="3"/>
        <v>-2.6021444113236416E-3</v>
      </c>
      <c r="Y41" s="9">
        <f t="shared" si="3"/>
        <v>0.64103174579372624</v>
      </c>
      <c r="Z41" s="9">
        <f t="shared" si="3"/>
        <v>-0.54666758521161041</v>
      </c>
      <c r="AA41" s="9">
        <f t="shared" si="3"/>
        <v>-0.50687940427817946</v>
      </c>
      <c r="AB41" s="9">
        <f t="shared" si="3"/>
        <v>-7.856468840587387E-2</v>
      </c>
      <c r="AC41" s="9">
        <f t="shared" si="3"/>
        <v>0.22929124269505027</v>
      </c>
      <c r="AD41" s="9">
        <f t="shared" si="3"/>
        <v>0.27570824720964587</v>
      </c>
      <c r="AE41" s="9">
        <f t="shared" si="3"/>
        <v>1.2834275031063667</v>
      </c>
      <c r="AF41" s="9">
        <f t="shared" si="3"/>
        <v>0.75669986858034022</v>
      </c>
      <c r="AG41" s="9">
        <f t="shared" si="3"/>
        <v>-0.13682827607591153</v>
      </c>
      <c r="AH41" s="9">
        <f t="shared" si="3"/>
        <v>6.6667633993690092E-2</v>
      </c>
      <c r="AI41" s="9">
        <f t="shared" si="3"/>
        <v>1.2333803081134145</v>
      </c>
      <c r="AJ41" s="9">
        <f t="shared" si="3"/>
        <v>-0.28641752391743197</v>
      </c>
      <c r="AK41" t="s">
        <v>2</v>
      </c>
    </row>
    <row r="42" spans="1:37" x14ac:dyDescent="0.25">
      <c r="A42" s="7">
        <v>44000</v>
      </c>
      <c r="B42" s="7" t="s">
        <v>23</v>
      </c>
      <c r="C42" s="17">
        <f t="shared" si="1"/>
        <v>1</v>
      </c>
      <c r="D42" s="7" t="s">
        <v>64</v>
      </c>
      <c r="E42" s="8">
        <v>1067610</v>
      </c>
      <c r="F42" s="7">
        <v>11.4</v>
      </c>
      <c r="G42" s="7">
        <v>22.5</v>
      </c>
      <c r="H42" s="8">
        <v>9745</v>
      </c>
      <c r="I42" s="7">
        <v>60</v>
      </c>
      <c r="J42" s="8">
        <v>133000</v>
      </c>
      <c r="K42" s="7">
        <v>2.4700000000000002</v>
      </c>
      <c r="L42" s="8">
        <v>47037</v>
      </c>
      <c r="M42" s="8">
        <v>35324</v>
      </c>
      <c r="N42" s="7">
        <v>44406</v>
      </c>
      <c r="O42" s="8">
        <v>10818058</v>
      </c>
      <c r="P42" s="8">
        <v>8566430</v>
      </c>
      <c r="Q42" s="7">
        <v>9676</v>
      </c>
      <c r="R42" s="7">
        <v>2370</v>
      </c>
      <c r="S42" s="8">
        <v>8245211</v>
      </c>
      <c r="T42" s="7">
        <v>1044.93</v>
      </c>
      <c r="U42" s="9">
        <f t="shared" si="3"/>
        <v>-0.7235019446594847</v>
      </c>
      <c r="V42" s="9">
        <f t="shared" si="3"/>
        <v>0.72909906795958435</v>
      </c>
      <c r="W42" s="9">
        <f t="shared" si="3"/>
        <v>-0.3261804386153721</v>
      </c>
      <c r="X42" s="9">
        <f t="shared" si="3"/>
        <v>-0.75042211811179116</v>
      </c>
      <c r="Y42" s="9">
        <f t="shared" si="3"/>
        <v>-1.2524925755846648</v>
      </c>
      <c r="Z42" s="9">
        <f t="shared" si="3"/>
        <v>0.35779459956672327</v>
      </c>
      <c r="AA42" s="9">
        <f t="shared" si="3"/>
        <v>-0.57544929716461624</v>
      </c>
      <c r="AB42" s="9">
        <f t="shared" si="3"/>
        <v>0.46803383526951009</v>
      </c>
      <c r="AC42" s="9">
        <f t="shared" si="3"/>
        <v>0.29938155596765387</v>
      </c>
      <c r="AD42" s="9">
        <f t="shared" si="3"/>
        <v>0.15986796344375323</v>
      </c>
      <c r="AE42" s="9">
        <f t="shared" si="3"/>
        <v>-0.80991066589764449</v>
      </c>
      <c r="AF42" s="9">
        <f t="shared" si="3"/>
        <v>-0.67070768848420281</v>
      </c>
      <c r="AG42" s="9">
        <f t="shared" si="3"/>
        <v>-0.75704212152566075</v>
      </c>
      <c r="AH42" s="9">
        <f t="shared" si="3"/>
        <v>-0.73128297036284895</v>
      </c>
      <c r="AI42" s="9">
        <f t="shared" si="3"/>
        <v>-0.77117900190151456</v>
      </c>
      <c r="AJ42" s="9">
        <f t="shared" si="3"/>
        <v>-0.79719417737820886</v>
      </c>
      <c r="AK42" t="s">
        <v>0</v>
      </c>
    </row>
    <row r="43" spans="1:37" x14ac:dyDescent="0.25">
      <c r="A43" s="7">
        <v>45000</v>
      </c>
      <c r="B43" s="7" t="s">
        <v>23</v>
      </c>
      <c r="C43" s="17">
        <f t="shared" si="1"/>
        <v>1</v>
      </c>
      <c r="D43" s="7" t="s">
        <v>65</v>
      </c>
      <c r="E43" s="8">
        <v>4321249</v>
      </c>
      <c r="F43" s="7">
        <v>2.9</v>
      </c>
      <c r="G43" s="7">
        <v>24.3</v>
      </c>
      <c r="H43" s="8">
        <v>222052</v>
      </c>
      <c r="I43" s="7">
        <v>72.2</v>
      </c>
      <c r="J43" s="8">
        <v>94900</v>
      </c>
      <c r="K43" s="7">
        <v>2.5299999999999998</v>
      </c>
      <c r="L43" s="8">
        <v>39454</v>
      </c>
      <c r="M43" s="8">
        <v>28285</v>
      </c>
      <c r="N43" s="7">
        <v>37612</v>
      </c>
      <c r="O43" s="8">
        <v>81132781</v>
      </c>
      <c r="P43" s="8">
        <v>32988974</v>
      </c>
      <c r="Q43" s="7">
        <v>9895</v>
      </c>
      <c r="R43" s="7">
        <v>50776</v>
      </c>
      <c r="S43" s="8">
        <v>30051171</v>
      </c>
      <c r="T43" s="7">
        <v>30109.47</v>
      </c>
      <c r="U43" s="9">
        <f t="shared" si="3"/>
        <v>-0.23338339791369778</v>
      </c>
      <c r="V43" s="9">
        <f t="shared" si="3"/>
        <v>-0.76670995220359595</v>
      </c>
      <c r="W43" s="9">
        <f t="shared" si="3"/>
        <v>0.17622500207072164</v>
      </c>
      <c r="X43" s="9">
        <f t="shared" si="3"/>
        <v>6.9098741407674677E-2</v>
      </c>
      <c r="Y43" s="9">
        <f t="shared" si="3"/>
        <v>0.79184341740793529</v>
      </c>
      <c r="Z43" s="9">
        <f t="shared" si="3"/>
        <v>-0.59942787932367991</v>
      </c>
      <c r="AA43" s="9">
        <f t="shared" si="3"/>
        <v>-0.16402993984598951</v>
      </c>
      <c r="AB43" s="9">
        <f t="shared" si="3"/>
        <v>-0.77928984966291137</v>
      </c>
      <c r="AC43" s="9">
        <f t="shared" si="3"/>
        <v>-0.9754652531430873</v>
      </c>
      <c r="AD43" s="9">
        <f t="shared" si="3"/>
        <v>-0.6326988924529986</v>
      </c>
      <c r="AE43" s="9">
        <f t="shared" si="3"/>
        <v>5.2657964759873048E-2</v>
      </c>
      <c r="AF43" s="9">
        <f t="shared" si="3"/>
        <v>-0.47170191877513862</v>
      </c>
      <c r="AG43" s="9">
        <f t="shared" si="3"/>
        <v>-0.61051910949384292</v>
      </c>
      <c r="AH43" s="9">
        <f t="shared" si="3"/>
        <v>0.31952493416086369</v>
      </c>
      <c r="AI43" s="9">
        <f t="shared" si="3"/>
        <v>-0.26674973133023178</v>
      </c>
      <c r="AJ43" s="9">
        <f t="shared" si="3"/>
        <v>-0.45803679352689475</v>
      </c>
      <c r="AK43" t="s">
        <v>1</v>
      </c>
    </row>
    <row r="44" spans="1:37" x14ac:dyDescent="0.25">
      <c r="A44" s="7">
        <v>46000</v>
      </c>
      <c r="B44" s="7" t="s">
        <v>25</v>
      </c>
      <c r="C44" s="17">
        <f t="shared" si="1"/>
        <v>0</v>
      </c>
      <c r="D44" s="7" t="s">
        <v>66</v>
      </c>
      <c r="E44" s="8">
        <v>781919</v>
      </c>
      <c r="F44" s="7">
        <v>1.8</v>
      </c>
      <c r="G44" s="7">
        <v>16.600000000000001</v>
      </c>
      <c r="H44" s="8">
        <v>29605</v>
      </c>
      <c r="I44" s="7">
        <v>68.2</v>
      </c>
      <c r="J44" s="8">
        <v>79600</v>
      </c>
      <c r="K44" s="7">
        <v>2.5</v>
      </c>
      <c r="L44" s="8">
        <v>39265</v>
      </c>
      <c r="M44" s="8">
        <v>32523</v>
      </c>
      <c r="N44" s="7">
        <v>33765</v>
      </c>
      <c r="O44" s="8">
        <v>10710187</v>
      </c>
      <c r="P44" s="8">
        <v>7845096</v>
      </c>
      <c r="Q44" s="7">
        <v>12626</v>
      </c>
      <c r="R44" s="7">
        <v>5304</v>
      </c>
      <c r="S44" s="8">
        <v>6601736</v>
      </c>
      <c r="T44" s="7">
        <v>75884.639999999999</v>
      </c>
      <c r="U44" s="9">
        <f t="shared" si="3"/>
        <v>-0.76653759112743969</v>
      </c>
      <c r="V44" s="9">
        <f t="shared" si="3"/>
        <v>-0.96028523716588987</v>
      </c>
      <c r="W44" s="9">
        <f t="shared" si="3"/>
        <v>-1.9729538275309007</v>
      </c>
      <c r="X44" s="9">
        <f t="shared" si="3"/>
        <v>-0.67376103642321472</v>
      </c>
      <c r="Y44" s="9">
        <f t="shared" si="3"/>
        <v>0.1215693213447879</v>
      </c>
      <c r="Z44" s="9">
        <f t="shared" si="3"/>
        <v>-0.98382430785447172</v>
      </c>
      <c r="AA44" s="9">
        <f t="shared" si="3"/>
        <v>-0.3697396185053029</v>
      </c>
      <c r="AB44" s="9">
        <f t="shared" si="3"/>
        <v>-0.81037836033839961</v>
      </c>
      <c r="AC44" s="9">
        <f t="shared" si="3"/>
        <v>-0.20791293363586735</v>
      </c>
      <c r="AD44" s="9">
        <f t="shared" si="3"/>
        <v>-1.0814779172741356</v>
      </c>
      <c r="AE44" s="9">
        <f t="shared" si="3"/>
        <v>-0.81123394695156625</v>
      </c>
      <c r="AF44" s="9">
        <f t="shared" si="3"/>
        <v>-0.67658543929866832</v>
      </c>
      <c r="AG44" s="9">
        <f t="shared" si="3"/>
        <v>1.2166696843823868</v>
      </c>
      <c r="AH44" s="9">
        <f t="shared" si="3"/>
        <v>-0.66759106456867934</v>
      </c>
      <c r="AI44" s="9">
        <f t="shared" si="3"/>
        <v>-0.80919690597233451</v>
      </c>
      <c r="AJ44" s="9">
        <f t="shared" si="3"/>
        <v>7.6118809918030064E-2</v>
      </c>
      <c r="AK44" t="s">
        <v>1</v>
      </c>
    </row>
    <row r="45" spans="1:37" x14ac:dyDescent="0.25">
      <c r="A45" s="7">
        <v>47000</v>
      </c>
      <c r="B45" s="7" t="s">
        <v>23</v>
      </c>
      <c r="C45" s="17">
        <f t="shared" si="1"/>
        <v>1</v>
      </c>
      <c r="D45" s="7" t="s">
        <v>67</v>
      </c>
      <c r="E45" s="8">
        <v>6038803</v>
      </c>
      <c r="F45" s="7">
        <v>2.8</v>
      </c>
      <c r="G45" s="7">
        <v>24.5</v>
      </c>
      <c r="H45" s="8">
        <v>241717</v>
      </c>
      <c r="I45" s="7">
        <v>69.900000000000006</v>
      </c>
      <c r="J45" s="8">
        <v>93000</v>
      </c>
      <c r="K45" s="7">
        <v>2.48</v>
      </c>
      <c r="L45" s="8">
        <v>38945</v>
      </c>
      <c r="M45" s="8">
        <v>30969</v>
      </c>
      <c r="N45" s="7">
        <v>40731</v>
      </c>
      <c r="O45" s="8">
        <v>109293454</v>
      </c>
      <c r="P45" s="8">
        <v>97792030</v>
      </c>
      <c r="Q45" s="7">
        <v>10382</v>
      </c>
      <c r="R45" s="7">
        <v>46003</v>
      </c>
      <c r="S45" s="8">
        <v>45440543</v>
      </c>
      <c r="T45" s="7">
        <v>41217.120000000003</v>
      </c>
      <c r="U45" s="9">
        <f t="shared" si="3"/>
        <v>2.5343851924840951E-2</v>
      </c>
      <c r="V45" s="9">
        <f t="shared" si="3"/>
        <v>-0.78430770538198635</v>
      </c>
      <c r="W45" s="9">
        <f t="shared" si="3"/>
        <v>0.23204782881362071</v>
      </c>
      <c r="X45" s="9">
        <f t="shared" si="3"/>
        <v>0.14500710854794935</v>
      </c>
      <c r="Y45" s="9">
        <f t="shared" si="3"/>
        <v>0.406435812171626</v>
      </c>
      <c r="Z45" s="9">
        <f t="shared" si="3"/>
        <v>-0.64716338352031422</v>
      </c>
      <c r="AA45" s="9">
        <f t="shared" si="3"/>
        <v>-0.50687940427817946</v>
      </c>
      <c r="AB45" s="9">
        <f t="shared" si="3"/>
        <v>-0.86301499216991417</v>
      </c>
      <c r="AC45" s="9">
        <f t="shared" si="3"/>
        <v>-0.48936085824988806</v>
      </c>
      <c r="AD45" s="9">
        <f t="shared" si="3"/>
        <v>-0.26884607768379504</v>
      </c>
      <c r="AE45" s="9">
        <f t="shared" si="3"/>
        <v>0.39811211876406544</v>
      </c>
      <c r="AF45" s="9">
        <f t="shared" si="3"/>
        <v>5.6342253804900405E-2</v>
      </c>
      <c r="AG45" s="9">
        <f t="shared" si="3"/>
        <v>-0.28468939780665004</v>
      </c>
      <c r="AH45" s="9">
        <f t="shared" si="3"/>
        <v>0.21591161911124832</v>
      </c>
      <c r="AI45" s="9">
        <f t="shared" si="3"/>
        <v>8.9246963725162359E-2</v>
      </c>
      <c r="AJ45" s="9">
        <f t="shared" si="3"/>
        <v>-0.32842037727753903</v>
      </c>
      <c r="AK45" t="s">
        <v>1</v>
      </c>
    </row>
    <row r="46" spans="1:37" x14ac:dyDescent="0.25">
      <c r="A46" s="7">
        <v>48000</v>
      </c>
      <c r="B46" s="7" t="s">
        <v>25</v>
      </c>
      <c r="C46" s="17">
        <f t="shared" si="1"/>
        <v>0</v>
      </c>
      <c r="D46" s="7" t="s">
        <v>68</v>
      </c>
      <c r="E46" s="8">
        <v>23507783</v>
      </c>
      <c r="F46" s="7">
        <v>13.9</v>
      </c>
      <c r="G46" s="7">
        <v>25.4</v>
      </c>
      <c r="H46" s="8">
        <v>1066804</v>
      </c>
      <c r="I46" s="7">
        <v>63.8</v>
      </c>
      <c r="J46" s="8">
        <v>82500</v>
      </c>
      <c r="K46" s="7">
        <v>2.74</v>
      </c>
      <c r="L46" s="8">
        <v>41645</v>
      </c>
      <c r="M46" s="8">
        <v>32460</v>
      </c>
      <c r="N46" s="7">
        <v>47254</v>
      </c>
      <c r="O46" s="8">
        <v>310815965</v>
      </c>
      <c r="P46" s="8">
        <v>397405111</v>
      </c>
      <c r="Q46" s="7">
        <v>10528</v>
      </c>
      <c r="R46" s="7">
        <v>216642</v>
      </c>
      <c r="S46" s="8">
        <v>141858480</v>
      </c>
      <c r="T46" s="7">
        <v>261797.12</v>
      </c>
      <c r="U46" s="9">
        <f t="shared" si="3"/>
        <v>2.6568192831977071</v>
      </c>
      <c r="V46" s="9">
        <f t="shared" si="3"/>
        <v>1.1690428974193432</v>
      </c>
      <c r="W46" s="9">
        <f t="shared" si="3"/>
        <v>0.4832505491566671</v>
      </c>
      <c r="X46" s="9">
        <f t="shared" si="3"/>
        <v>3.3299044855460584</v>
      </c>
      <c r="Y46" s="9">
        <f t="shared" si="3"/>
        <v>-0.61573218432467525</v>
      </c>
      <c r="Z46" s="9">
        <f t="shared" si="3"/>
        <v>-0.91096485408066152</v>
      </c>
      <c r="AA46" s="9">
        <f t="shared" si="3"/>
        <v>1.2759378107692161</v>
      </c>
      <c r="AB46" s="9">
        <f t="shared" si="3"/>
        <v>-0.41889341109151013</v>
      </c>
      <c r="AC46" s="9">
        <f t="shared" si="3"/>
        <v>-0.21932298463373306</v>
      </c>
      <c r="AD46" s="9">
        <f t="shared" si="3"/>
        <v>0.49210676320736074</v>
      </c>
      <c r="AE46" s="9">
        <f t="shared" si="3"/>
        <v>2.8702401304172511</v>
      </c>
      <c r="AF46" s="9">
        <f t="shared" si="3"/>
        <v>2.4977231271205231</v>
      </c>
      <c r="AG46" s="9">
        <f t="shared" si="3"/>
        <v>-0.18700738978543816</v>
      </c>
      <c r="AH46" s="9">
        <f t="shared" si="3"/>
        <v>3.9201798920530697</v>
      </c>
      <c r="AI46" s="9">
        <f t="shared" si="3"/>
        <v>2.3196477179638153</v>
      </c>
      <c r="AJ46" s="9">
        <f t="shared" si="3"/>
        <v>2.2455524339186077</v>
      </c>
      <c r="AK46" t="s">
        <v>1</v>
      </c>
    </row>
    <row r="47" spans="1:37" x14ac:dyDescent="0.25">
      <c r="A47" s="7">
        <v>49000</v>
      </c>
      <c r="B47" s="7" t="s">
        <v>25</v>
      </c>
      <c r="C47" s="17">
        <f t="shared" si="1"/>
        <v>0</v>
      </c>
      <c r="D47" s="7" t="s">
        <v>69</v>
      </c>
      <c r="E47" s="8">
        <v>2550063</v>
      </c>
      <c r="F47" s="7">
        <v>7.1</v>
      </c>
      <c r="G47" s="7">
        <v>21.3</v>
      </c>
      <c r="H47" s="8">
        <v>132680</v>
      </c>
      <c r="I47" s="7">
        <v>71.5</v>
      </c>
      <c r="J47" s="8">
        <v>146100</v>
      </c>
      <c r="K47" s="7">
        <v>3.13</v>
      </c>
      <c r="L47" s="8">
        <v>47224</v>
      </c>
      <c r="M47" s="8">
        <v>27321</v>
      </c>
      <c r="N47" s="7">
        <v>37755</v>
      </c>
      <c r="O47" s="8">
        <v>25104045</v>
      </c>
      <c r="P47" s="8">
        <v>22905100</v>
      </c>
      <c r="Q47" s="7">
        <v>10206</v>
      </c>
      <c r="R47" s="7">
        <v>25873</v>
      </c>
      <c r="S47" s="8">
        <v>13683623</v>
      </c>
      <c r="T47" s="7">
        <v>82143.649999999994</v>
      </c>
      <c r="U47" s="9">
        <f t="shared" si="3"/>
        <v>-0.50018961345773427</v>
      </c>
      <c r="V47" s="9">
        <f t="shared" si="3"/>
        <v>-2.7604318711201087E-2</v>
      </c>
      <c r="W47" s="9">
        <f t="shared" si="3"/>
        <v>-0.66111739907276768</v>
      </c>
      <c r="X47" s="9">
        <f t="shared" si="3"/>
        <v>-0.27588384634013247</v>
      </c>
      <c r="Y47" s="9">
        <f t="shared" si="3"/>
        <v>0.67454545059688409</v>
      </c>
      <c r="Z47" s="9">
        <f t="shared" si="3"/>
        <v>0.68691833902772803</v>
      </c>
      <c r="AA47" s="9">
        <f t="shared" si="3"/>
        <v>3.950163633340305</v>
      </c>
      <c r="AB47" s="9">
        <f t="shared" si="3"/>
        <v>0.49879336699605137</v>
      </c>
      <c r="AC47" s="9">
        <f t="shared" si="3"/>
        <v>-1.1500571446024928</v>
      </c>
      <c r="AD47" s="9">
        <f t="shared" si="3"/>
        <v>-0.61601695833565462</v>
      </c>
      <c r="AE47" s="9">
        <f t="shared" si="3"/>
        <v>-0.63466082179058458</v>
      </c>
      <c r="AF47" s="9">
        <f t="shared" si="3"/>
        <v>-0.55386981688678583</v>
      </c>
      <c r="AG47" s="9">
        <f t="shared" si="3"/>
        <v>-0.40244305131167252</v>
      </c>
      <c r="AH47" s="9">
        <f t="shared" si="3"/>
        <v>-0.22107476931296219</v>
      </c>
      <c r="AI47" s="9">
        <f t="shared" si="3"/>
        <v>-0.64537421283347485</v>
      </c>
      <c r="AJ47" s="9">
        <f t="shared" si="3"/>
        <v>0.14915590106412119</v>
      </c>
      <c r="AK47" t="s">
        <v>1</v>
      </c>
    </row>
    <row r="48" spans="1:37" x14ac:dyDescent="0.25">
      <c r="A48" s="7">
        <v>50000</v>
      </c>
      <c r="B48" s="7" t="s">
        <v>23</v>
      </c>
      <c r="C48" s="17">
        <f t="shared" si="1"/>
        <v>1</v>
      </c>
      <c r="D48" s="7" t="s">
        <v>70</v>
      </c>
      <c r="E48" s="8">
        <v>623908</v>
      </c>
      <c r="F48" s="7">
        <v>3.8</v>
      </c>
      <c r="G48" s="7">
        <v>21.6</v>
      </c>
      <c r="H48" s="8">
        <v>15175</v>
      </c>
      <c r="I48" s="7">
        <v>70.599999999999994</v>
      </c>
      <c r="J48" s="8">
        <v>111500</v>
      </c>
      <c r="K48" s="7">
        <v>2.44</v>
      </c>
      <c r="L48" s="8">
        <v>44548</v>
      </c>
      <c r="M48" s="8">
        <v>32717</v>
      </c>
      <c r="N48" s="7">
        <v>36178</v>
      </c>
      <c r="O48" s="8">
        <v>9660529</v>
      </c>
      <c r="P48" s="8">
        <v>5094373</v>
      </c>
      <c r="Q48" s="7">
        <v>12366</v>
      </c>
      <c r="R48" s="7">
        <v>2626</v>
      </c>
      <c r="S48" s="8">
        <v>4632933</v>
      </c>
      <c r="T48" s="7">
        <v>9249.56</v>
      </c>
      <c r="U48" s="9">
        <f t="shared" si="3"/>
        <v>-0.79033990038481228</v>
      </c>
      <c r="V48" s="9">
        <f t="shared" si="3"/>
        <v>-0.60833017359808284</v>
      </c>
      <c r="W48" s="9">
        <f t="shared" si="3"/>
        <v>-0.57738315895841852</v>
      </c>
      <c r="X48" s="9">
        <f t="shared" si="3"/>
        <v>-0.72946191299754293</v>
      </c>
      <c r="Y48" s="9">
        <f t="shared" si="3"/>
        <v>0.52373377898267492</v>
      </c>
      <c r="Z48" s="9">
        <f t="shared" si="3"/>
        <v>-0.18237031634255937</v>
      </c>
      <c r="AA48" s="9">
        <f t="shared" si="3"/>
        <v>-0.78115897582393268</v>
      </c>
      <c r="AB48" s="9">
        <f t="shared" si="3"/>
        <v>5.8619533305010942E-2</v>
      </c>
      <c r="AC48" s="9">
        <f t="shared" si="3"/>
        <v>-0.17277722103926502</v>
      </c>
      <c r="AD48" s="9">
        <f t="shared" si="3"/>
        <v>-0.79998486115419709</v>
      </c>
      <c r="AE48" s="9">
        <f t="shared" si="3"/>
        <v>-0.82411036920126646</v>
      </c>
      <c r="AF48" s="9">
        <f t="shared" si="3"/>
        <v>-0.69899955585718188</v>
      </c>
      <c r="AG48" s="9">
        <f t="shared" si="3"/>
        <v>1.0427154235226945</v>
      </c>
      <c r="AH48" s="9">
        <f t="shared" si="3"/>
        <v>-0.72572566706247155</v>
      </c>
      <c r="AI48" s="9">
        <f t="shared" si="3"/>
        <v>-0.85474050328190287</v>
      </c>
      <c r="AJ48" s="9">
        <f t="shared" si="3"/>
        <v>-0.70145342778203401</v>
      </c>
      <c r="AK48" t="s">
        <v>2</v>
      </c>
    </row>
    <row r="49" spans="1:37" x14ac:dyDescent="0.25">
      <c r="A49" s="7">
        <v>51000</v>
      </c>
      <c r="B49" s="7" t="s">
        <v>23</v>
      </c>
      <c r="C49" s="17">
        <f t="shared" si="1"/>
        <v>1</v>
      </c>
      <c r="D49" s="7" t="s">
        <v>71</v>
      </c>
      <c r="E49" s="8">
        <v>7642884</v>
      </c>
      <c r="F49" s="7">
        <v>8.1</v>
      </c>
      <c r="G49" s="7">
        <v>27</v>
      </c>
      <c r="H49" s="8">
        <v>326371</v>
      </c>
      <c r="I49" s="7">
        <v>68.099999999999994</v>
      </c>
      <c r="J49" s="8">
        <v>125400</v>
      </c>
      <c r="K49" s="7">
        <v>2.54</v>
      </c>
      <c r="L49" s="8">
        <v>51103</v>
      </c>
      <c r="M49" s="8">
        <v>37503</v>
      </c>
      <c r="N49" s="7">
        <v>48311</v>
      </c>
      <c r="O49" s="8">
        <v>83952547</v>
      </c>
      <c r="P49" s="8">
        <v>69267796</v>
      </c>
      <c r="Q49" s="7">
        <v>11069</v>
      </c>
      <c r="R49" s="7">
        <v>47704</v>
      </c>
      <c r="S49" s="8">
        <v>90637946</v>
      </c>
      <c r="T49" s="7">
        <v>39594.07</v>
      </c>
      <c r="U49" s="9">
        <f t="shared" si="3"/>
        <v>0.2669778649737774</v>
      </c>
      <c r="V49" s="9">
        <f t="shared" si="3"/>
        <v>0.14837321307270249</v>
      </c>
      <c r="W49" s="9">
        <f t="shared" si="3"/>
        <v>0.92983316309986175</v>
      </c>
      <c r="X49" s="9">
        <f t="shared" si="3"/>
        <v>0.47177786430146129</v>
      </c>
      <c r="Y49" s="9">
        <f t="shared" si="3"/>
        <v>0.10481246894320778</v>
      </c>
      <c r="Z49" s="9">
        <f t="shared" si="3"/>
        <v>0.16685258278018614</v>
      </c>
      <c r="AA49" s="9">
        <f t="shared" si="3"/>
        <v>-9.546004695954971E-2</v>
      </c>
      <c r="AB49" s="9">
        <f t="shared" si="3"/>
        <v>1.1368480384786919</v>
      </c>
      <c r="AC49" s="9">
        <f t="shared" si="3"/>
        <v>0.69402443095732647</v>
      </c>
      <c r="AD49" s="9">
        <f t="shared" si="3"/>
        <v>0.61541308741737932</v>
      </c>
      <c r="AE49" s="9">
        <f t="shared" si="3"/>
        <v>8.7248753056011624E-2</v>
      </c>
      <c r="AF49" s="9">
        <f t="shared" si="3"/>
        <v>-0.17608591348723188</v>
      </c>
      <c r="AG49" s="9">
        <f t="shared" si="3"/>
        <v>0.17495128377261396</v>
      </c>
      <c r="AH49" s="9">
        <f t="shared" si="3"/>
        <v>0.25283729455633436</v>
      </c>
      <c r="AI49" s="9">
        <f t="shared" si="3"/>
        <v>1.1347819012838072</v>
      </c>
      <c r="AJ49" s="9">
        <f t="shared" ref="AJ49:AJ53" si="4">(T49-T$54)/T$55</f>
        <v>-0.34735993014367339</v>
      </c>
      <c r="AK49" t="s">
        <v>0</v>
      </c>
    </row>
    <row r="50" spans="1:37" x14ac:dyDescent="0.25">
      <c r="A50" s="7">
        <v>53000</v>
      </c>
      <c r="B50" s="7" t="s">
        <v>25</v>
      </c>
      <c r="C50" s="17">
        <f t="shared" si="1"/>
        <v>0</v>
      </c>
      <c r="D50" s="7" t="s">
        <v>72</v>
      </c>
      <c r="E50" s="8">
        <v>6395798</v>
      </c>
      <c r="F50" s="7">
        <v>10.4</v>
      </c>
      <c r="G50" s="7">
        <v>25.5</v>
      </c>
      <c r="H50" s="8">
        <v>248251</v>
      </c>
      <c r="I50" s="7">
        <v>64.599999999999994</v>
      </c>
      <c r="J50" s="8">
        <v>168300</v>
      </c>
      <c r="K50" s="7">
        <v>2.5299999999999998</v>
      </c>
      <c r="L50" s="8">
        <v>48438</v>
      </c>
      <c r="M50" s="8">
        <v>35479</v>
      </c>
      <c r="N50" s="7">
        <v>47057</v>
      </c>
      <c r="O50" s="8">
        <v>79313884</v>
      </c>
      <c r="P50" s="8">
        <v>84634499</v>
      </c>
      <c r="Q50" s="7">
        <v>10757</v>
      </c>
      <c r="R50" s="7">
        <v>50033</v>
      </c>
      <c r="S50" s="8">
        <v>44840842</v>
      </c>
      <c r="T50" s="7">
        <v>66544.06</v>
      </c>
      <c r="U50" s="9">
        <f t="shared" ref="U50:AI53" si="5">(E50-E$54)/E$55</f>
        <v>7.9120521861337348E-2</v>
      </c>
      <c r="V50" s="9">
        <f t="shared" si="5"/>
        <v>0.55312153617568083</v>
      </c>
      <c r="W50" s="9">
        <f t="shared" si="5"/>
        <v>0.51116196252811719</v>
      </c>
      <c r="X50" s="9">
        <f t="shared" si="5"/>
        <v>0.1702288360279674</v>
      </c>
      <c r="Y50" s="9">
        <f t="shared" si="5"/>
        <v>-0.48167736511204623</v>
      </c>
      <c r="Z50" s="9">
        <f t="shared" si="5"/>
        <v>1.2446700196410339</v>
      </c>
      <c r="AA50" s="9">
        <f t="shared" si="5"/>
        <v>-0.16402993984598951</v>
      </c>
      <c r="AB50" s="9">
        <f t="shared" si="5"/>
        <v>0.6984835890068597</v>
      </c>
      <c r="AC50" s="9">
        <f t="shared" si="5"/>
        <v>0.32745390366081556</v>
      </c>
      <c r="AD50" s="9">
        <f t="shared" si="5"/>
        <v>0.46912535746528533</v>
      </c>
      <c r="AE50" s="9">
        <f t="shared" si="5"/>
        <v>3.0345091613845486E-2</v>
      </c>
      <c r="AF50" s="9">
        <f t="shared" si="5"/>
        <v>-5.0871170976968111E-2</v>
      </c>
      <c r="AG50" s="9">
        <f t="shared" si="5"/>
        <v>-3.379382925901684E-2</v>
      </c>
      <c r="AH50" s="9">
        <f t="shared" si="5"/>
        <v>0.30339572966015882</v>
      </c>
      <c r="AI50" s="9">
        <f t="shared" si="5"/>
        <v>7.5374300563766622E-2</v>
      </c>
      <c r="AJ50" s="9">
        <f t="shared" si="4"/>
        <v>-3.2877467898646456E-2</v>
      </c>
      <c r="AK50" t="s">
        <v>0</v>
      </c>
    </row>
    <row r="51" spans="1:37" x14ac:dyDescent="0.25">
      <c r="A51" s="7">
        <v>54000</v>
      </c>
      <c r="B51" s="7" t="s">
        <v>23</v>
      </c>
      <c r="C51" s="17">
        <f t="shared" si="1"/>
        <v>1</v>
      </c>
      <c r="D51" s="7" t="s">
        <v>73</v>
      </c>
      <c r="E51" s="8">
        <v>1818470</v>
      </c>
      <c r="F51" s="7">
        <v>1.1000000000000001</v>
      </c>
      <c r="G51" s="7">
        <v>26.2</v>
      </c>
      <c r="H51" s="8">
        <v>33158</v>
      </c>
      <c r="I51" s="7">
        <v>75.2</v>
      </c>
      <c r="J51" s="8">
        <v>72800</v>
      </c>
      <c r="K51" s="7">
        <v>2.4</v>
      </c>
      <c r="L51" s="8">
        <v>33993</v>
      </c>
      <c r="M51" s="8">
        <v>26419</v>
      </c>
      <c r="N51" s="7">
        <v>36583</v>
      </c>
      <c r="O51" s="8">
        <v>18911332</v>
      </c>
      <c r="P51" s="8">
        <v>10924279</v>
      </c>
      <c r="Q51" s="7">
        <v>9277</v>
      </c>
      <c r="R51" s="7">
        <v>5645</v>
      </c>
      <c r="S51" s="8">
        <v>15183496</v>
      </c>
      <c r="T51" s="7">
        <v>24077.73</v>
      </c>
      <c r="U51" s="9">
        <f t="shared" si="5"/>
        <v>-0.61039461713804133</v>
      </c>
      <c r="V51" s="9">
        <f t="shared" si="5"/>
        <v>-1.0834695094146225</v>
      </c>
      <c r="W51" s="9">
        <f t="shared" si="5"/>
        <v>0.70654185612826448</v>
      </c>
      <c r="X51" s="9">
        <f t="shared" si="5"/>
        <v>-0.66004619134569653</v>
      </c>
      <c r="Y51" s="9">
        <f t="shared" si="5"/>
        <v>1.294548989455296</v>
      </c>
      <c r="Z51" s="9">
        <f t="shared" si="5"/>
        <v>-1.1546671649792681</v>
      </c>
      <c r="AA51" s="9">
        <f t="shared" si="5"/>
        <v>-1.0554385473696859</v>
      </c>
      <c r="AB51" s="9">
        <f t="shared" si="5"/>
        <v>-1.6775668697626018</v>
      </c>
      <c r="AC51" s="9">
        <f t="shared" si="5"/>
        <v>-1.3134200969846335</v>
      </c>
      <c r="AD51" s="9">
        <f t="shared" si="5"/>
        <v>-0.75273882396871217</v>
      </c>
      <c r="AE51" s="9">
        <f t="shared" si="5"/>
        <v>-0.71062841071879546</v>
      </c>
      <c r="AF51" s="9">
        <f t="shared" si="5"/>
        <v>-0.65149488431839819</v>
      </c>
      <c r="AG51" s="9">
        <f t="shared" si="5"/>
        <v>-1.0239950064603425</v>
      </c>
      <c r="AH51" s="9">
        <f t="shared" si="5"/>
        <v>-0.66018856290684846</v>
      </c>
      <c r="AI51" s="9">
        <f t="shared" si="5"/>
        <v>-0.61067820113118965</v>
      </c>
      <c r="AJ51" s="9">
        <f t="shared" si="4"/>
        <v>-0.52842184549989435</v>
      </c>
      <c r="AK51" t="s">
        <v>2</v>
      </c>
    </row>
    <row r="52" spans="1:37" x14ac:dyDescent="0.25">
      <c r="A52" s="7">
        <v>55000</v>
      </c>
      <c r="B52" s="7" t="s">
        <v>23</v>
      </c>
      <c r="C52" s="17">
        <f t="shared" si="1"/>
        <v>1</v>
      </c>
      <c r="D52" s="7" t="s">
        <v>74</v>
      </c>
      <c r="E52" s="8">
        <v>5556506</v>
      </c>
      <c r="F52" s="7">
        <v>3.6</v>
      </c>
      <c r="G52" s="7">
        <v>20.8</v>
      </c>
      <c r="H52" s="8">
        <v>212918</v>
      </c>
      <c r="I52" s="7">
        <v>68.400000000000006</v>
      </c>
      <c r="J52" s="8">
        <v>112200</v>
      </c>
      <c r="K52" s="7">
        <v>2.5</v>
      </c>
      <c r="L52" s="8">
        <v>46142</v>
      </c>
      <c r="M52" s="8">
        <v>33278</v>
      </c>
      <c r="N52" s="7">
        <v>39638</v>
      </c>
      <c r="O52" s="8">
        <v>124664004</v>
      </c>
      <c r="P52" s="8">
        <v>68510712</v>
      </c>
      <c r="Q52" s="7">
        <v>11025</v>
      </c>
      <c r="R52" s="7">
        <v>27329</v>
      </c>
      <c r="S52" s="8">
        <v>31553877</v>
      </c>
      <c r="T52" s="7">
        <v>54310.1</v>
      </c>
      <c r="U52" s="9">
        <f t="shared" si="5"/>
        <v>-4.7307940342172318E-2</v>
      </c>
      <c r="V52" s="9">
        <f t="shared" si="5"/>
        <v>-0.64352567995486343</v>
      </c>
      <c r="W52" s="9">
        <f t="shared" si="5"/>
        <v>-0.8006744659300159</v>
      </c>
      <c r="X52" s="9">
        <f t="shared" si="5"/>
        <v>3.3840819950300215E-2</v>
      </c>
      <c r="Y52" s="9">
        <f t="shared" si="5"/>
        <v>0.15508302614794575</v>
      </c>
      <c r="Z52" s="9">
        <f t="shared" si="5"/>
        <v>-0.16478355163853622</v>
      </c>
      <c r="AA52" s="9">
        <f t="shared" si="5"/>
        <v>-0.3697396185053029</v>
      </c>
      <c r="AB52" s="9">
        <f t="shared" si="5"/>
        <v>0.32081575561574283</v>
      </c>
      <c r="AC52" s="9">
        <f t="shared" si="5"/>
        <v>-7.1173433582079948E-2</v>
      </c>
      <c r="AD52" s="9">
        <f t="shared" si="5"/>
        <v>-0.39635204964363457</v>
      </c>
      <c r="AE52" s="9">
        <f t="shared" si="5"/>
        <v>0.58666657365330543</v>
      </c>
      <c r="AF52" s="9">
        <f t="shared" si="5"/>
        <v>-0.18225497122971837</v>
      </c>
      <c r="AG52" s="9">
        <f t="shared" si="5"/>
        <v>0.14551287039635832</v>
      </c>
      <c r="AH52" s="9">
        <f t="shared" si="5"/>
        <v>-0.18946760679206551</v>
      </c>
      <c r="AI52" s="9">
        <f t="shared" si="5"/>
        <v>-0.23198818487856948</v>
      </c>
      <c r="AJ52" s="9">
        <f t="shared" si="4"/>
        <v>-0.17563692212505505</v>
      </c>
      <c r="AK52" t="s">
        <v>1</v>
      </c>
    </row>
    <row r="53" spans="1:37" ht="15.75" thickBot="1" x14ac:dyDescent="0.3">
      <c r="A53" s="7">
        <v>56000</v>
      </c>
      <c r="B53" s="7" t="s">
        <v>25</v>
      </c>
      <c r="C53" s="17">
        <f t="shared" si="1"/>
        <v>0</v>
      </c>
      <c r="D53" s="13" t="s">
        <v>75</v>
      </c>
      <c r="E53" s="14">
        <v>515004</v>
      </c>
      <c r="F53" s="13">
        <v>2.2999999999999998</v>
      </c>
      <c r="G53" s="13">
        <v>17.8</v>
      </c>
      <c r="H53" s="14">
        <v>15324</v>
      </c>
      <c r="I53" s="13">
        <v>70</v>
      </c>
      <c r="J53" s="14">
        <v>96600</v>
      </c>
      <c r="K53" s="13">
        <v>2.48</v>
      </c>
      <c r="L53" s="14">
        <v>43785</v>
      </c>
      <c r="M53" s="14">
        <v>37305</v>
      </c>
      <c r="N53" s="13">
        <v>37967</v>
      </c>
      <c r="O53" s="14">
        <v>4061516</v>
      </c>
      <c r="P53" s="14">
        <v>3331043</v>
      </c>
      <c r="Q53" s="13">
        <v>11586</v>
      </c>
      <c r="R53" s="13">
        <v>3537</v>
      </c>
      <c r="S53" s="14">
        <v>4393308</v>
      </c>
      <c r="T53" s="13">
        <v>97100.4</v>
      </c>
      <c r="U53" s="9">
        <f t="shared" si="5"/>
        <v>-0.80674487654068061</v>
      </c>
      <c r="V53" s="9">
        <f t="shared" si="5"/>
        <v>-0.87229647127393817</v>
      </c>
      <c r="W53" s="9">
        <f t="shared" si="5"/>
        <v>-1.6380168670735051</v>
      </c>
      <c r="X53" s="9">
        <f t="shared" si="5"/>
        <v>-0.7288867618811482</v>
      </c>
      <c r="Y53" s="9">
        <f t="shared" si="5"/>
        <v>0.42319266457320376</v>
      </c>
      <c r="Z53" s="9">
        <f t="shared" si="5"/>
        <v>-0.55671716504248081</v>
      </c>
      <c r="AA53" s="9">
        <f t="shared" si="5"/>
        <v>-0.50687940427817946</v>
      </c>
      <c r="AB53" s="9">
        <f t="shared" si="5"/>
        <v>-6.6885935718256573E-2</v>
      </c>
      <c r="AC53" s="9">
        <f t="shared" si="5"/>
        <v>0.65816427067831995</v>
      </c>
      <c r="AD53" s="9">
        <f t="shared" si="5"/>
        <v>-0.59128569936448716</v>
      </c>
      <c r="AE53" s="9">
        <f t="shared" si="5"/>
        <v>-0.89279488889202374</v>
      </c>
      <c r="AF53" s="9">
        <f t="shared" si="5"/>
        <v>-0.7133679543295558</v>
      </c>
      <c r="AG53" s="9">
        <f t="shared" si="5"/>
        <v>0.5208526409436175</v>
      </c>
      <c r="AH53" s="9">
        <f t="shared" si="5"/>
        <v>-0.70594948227089394</v>
      </c>
      <c r="AI53" s="9">
        <f t="shared" si="5"/>
        <v>-0.86028366047198501</v>
      </c>
      <c r="AJ53" s="9">
        <f t="shared" si="4"/>
        <v>0.32368789781748947</v>
      </c>
      <c r="AK53" t="s">
        <v>1</v>
      </c>
    </row>
    <row r="54" spans="1:37" x14ac:dyDescent="0.25">
      <c r="B54" s="7"/>
      <c r="C54" s="17">
        <f t="shared" si="1"/>
        <v>0</v>
      </c>
      <c r="D54" s="15" t="s">
        <v>76</v>
      </c>
      <c r="E54" s="16">
        <f>AVERAGE(E3:E53)</f>
        <v>5870558.5098039219</v>
      </c>
      <c r="F54" s="16">
        <f t="shared" ref="F54:T54" si="6">AVERAGE(F3:F53)</f>
        <v>7.2568627450980419</v>
      </c>
      <c r="G54" s="16">
        <f t="shared" si="6"/>
        <v>23.668627450980392</v>
      </c>
      <c r="H54" s="16">
        <f t="shared" si="6"/>
        <v>204151.11764705883</v>
      </c>
      <c r="I54" s="16">
        <f t="shared" si="6"/>
        <v>67.474509803921563</v>
      </c>
      <c r="J54" s="16">
        <f t="shared" si="6"/>
        <v>118758.82352941176</v>
      </c>
      <c r="K54" s="16">
        <f t="shared" si="6"/>
        <v>2.5539215686274508</v>
      </c>
      <c r="L54" s="16">
        <f t="shared" si="6"/>
        <v>44191.627450980392</v>
      </c>
      <c r="M54" s="16">
        <f t="shared" si="6"/>
        <v>33670.98039215686</v>
      </c>
      <c r="N54" s="16">
        <f t="shared" si="6"/>
        <v>43035.588235294119</v>
      </c>
      <c r="O54" s="16">
        <f t="shared" si="6"/>
        <v>76840217.980392158</v>
      </c>
      <c r="P54" s="16">
        <f t="shared" si="6"/>
        <v>90877551.215686277</v>
      </c>
      <c r="Q54" s="16">
        <f t="shared" si="6"/>
        <v>10807.509803921568</v>
      </c>
      <c r="R54" s="16">
        <f t="shared" si="6"/>
        <v>36056.921568627447</v>
      </c>
      <c r="S54" s="16">
        <f t="shared" si="6"/>
        <v>41582488.294117644</v>
      </c>
      <c r="T54" s="16">
        <f t="shared" si="6"/>
        <v>69361.538039215695</v>
      </c>
      <c r="U54" s="16">
        <f t="shared" ref="U54:AJ54" si="7">AVERAGE(U3:U53)</f>
        <v>-2.829980258848438E-17</v>
      </c>
      <c r="V54" s="16">
        <f t="shared" si="7"/>
        <v>-4.3755848617579701E-16</v>
      </c>
      <c r="W54" s="16">
        <f t="shared" si="7"/>
        <v>1.1755302613678128E-16</v>
      </c>
      <c r="X54" s="16">
        <f t="shared" si="7"/>
        <v>0</v>
      </c>
      <c r="Y54" s="16">
        <f t="shared" si="7"/>
        <v>8.0219055798896116E-16</v>
      </c>
      <c r="Z54" s="16">
        <f t="shared" si="7"/>
        <v>6.5307236742656269E-17</v>
      </c>
      <c r="AA54" s="16">
        <f t="shared" si="7"/>
        <v>1.3692750637043598E-15</v>
      </c>
      <c r="AB54" s="16">
        <f t="shared" si="7"/>
        <v>1.0993384851680472E-16</v>
      </c>
      <c r="AC54" s="16">
        <f t="shared" si="7"/>
        <v>4.8980427556992204E-16</v>
      </c>
      <c r="AD54" s="16">
        <f t="shared" si="7"/>
        <v>-1.4802973661668753E-16</v>
      </c>
      <c r="AE54" s="16">
        <f t="shared" si="7"/>
        <v>0</v>
      </c>
      <c r="AF54" s="16">
        <f t="shared" si="7"/>
        <v>1.7415263131375004E-17</v>
      </c>
      <c r="AG54" s="16">
        <f t="shared" si="7"/>
        <v>3.1129782847332819E-16</v>
      </c>
      <c r="AH54" s="16">
        <f t="shared" si="7"/>
        <v>8.4899407765453141E-17</v>
      </c>
      <c r="AI54" s="16">
        <f t="shared" si="7"/>
        <v>9.143013143971877E-17</v>
      </c>
      <c r="AJ54" s="16">
        <f t="shared" si="7"/>
        <v>-1.3496828926815627E-16</v>
      </c>
    </row>
    <row r="55" spans="1:37" x14ac:dyDescent="0.25">
      <c r="B55" s="7"/>
      <c r="C55" s="17">
        <f t="shared" si="1"/>
        <v>0</v>
      </c>
      <c r="D55" s="15" t="s">
        <v>77</v>
      </c>
      <c r="E55">
        <f>_xlfn.STDEV.S(E3:E53)</f>
        <v>6638473.5317669725</v>
      </c>
      <c r="F55">
        <f t="shared" ref="F55:T55" si="8">_xlfn.STDEV.S(F3:F53)</f>
        <v>5.6825436171475427</v>
      </c>
      <c r="G55">
        <f t="shared" si="8"/>
        <v>3.5827637486208128</v>
      </c>
      <c r="H55">
        <f t="shared" si="8"/>
        <v>259062.35031587642</v>
      </c>
      <c r="I55">
        <f t="shared" si="8"/>
        <v>5.9677078727851578</v>
      </c>
      <c r="J55">
        <f t="shared" si="8"/>
        <v>39802.65908941556</v>
      </c>
      <c r="K55">
        <f t="shared" si="8"/>
        <v>0.14583659940320254</v>
      </c>
      <c r="L55">
        <f t="shared" si="8"/>
        <v>6079.4163468569413</v>
      </c>
      <c r="M55">
        <f t="shared" si="8"/>
        <v>5521.4477141061334</v>
      </c>
      <c r="N55">
        <f t="shared" si="8"/>
        <v>8572.1475096418344</v>
      </c>
      <c r="O55">
        <f t="shared" si="8"/>
        <v>81517830.003162295</v>
      </c>
      <c r="P55">
        <f t="shared" si="8"/>
        <v>122722793.59389652</v>
      </c>
      <c r="Q55">
        <f t="shared" si="8"/>
        <v>1494.6457690375878</v>
      </c>
      <c r="R55">
        <f t="shared" si="8"/>
        <v>46065.508064426314</v>
      </c>
      <c r="S55">
        <f t="shared" si="8"/>
        <v>43228974.352150567</v>
      </c>
      <c r="T55">
        <f t="shared" si="8"/>
        <v>85696.320893729498</v>
      </c>
      <c r="U55">
        <f t="shared" ref="U55:AJ55" si="9">_xlfn.STDEV.S(U3:U53)</f>
        <v>1</v>
      </c>
      <c r="V55">
        <f t="shared" si="9"/>
        <v>1.0000000000000004</v>
      </c>
      <c r="W55">
        <f t="shared" si="9"/>
        <v>0.99999999999999667</v>
      </c>
      <c r="X55">
        <f t="shared" si="9"/>
        <v>1.0000000000000002</v>
      </c>
      <c r="Y55">
        <f t="shared" si="9"/>
        <v>1</v>
      </c>
      <c r="Z55">
        <f t="shared" si="9"/>
        <v>1.0000000000000002</v>
      </c>
      <c r="AA55">
        <f t="shared" si="9"/>
        <v>1.0000000000000004</v>
      </c>
      <c r="AB55">
        <f t="shared" si="9"/>
        <v>0.99999999999999956</v>
      </c>
      <c r="AC55">
        <f t="shared" si="9"/>
        <v>1</v>
      </c>
      <c r="AD55">
        <f t="shared" si="9"/>
        <v>1.0000000000000007</v>
      </c>
      <c r="AE55">
        <f t="shared" si="9"/>
        <v>0.99999999999999978</v>
      </c>
      <c r="AF55">
        <f t="shared" si="9"/>
        <v>1</v>
      </c>
      <c r="AG55">
        <f t="shared" si="9"/>
        <v>0.99999999999999978</v>
      </c>
      <c r="AH55">
        <f t="shared" si="9"/>
        <v>1</v>
      </c>
      <c r="AI55">
        <f t="shared" si="9"/>
        <v>0.99999999999999978</v>
      </c>
      <c r="AJ55">
        <f t="shared" si="9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RAndrews</dc:creator>
  <cp:lastModifiedBy>RAndrews</cp:lastModifiedBy>
  <dcterms:created xsi:type="dcterms:W3CDTF">2017-05-03T01:59:29Z</dcterms:created>
  <dcterms:modified xsi:type="dcterms:W3CDTF">2017-05-03T22:48:56Z</dcterms:modified>
</cp:coreProperties>
</file>