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8.xml" ContentType="application/vnd.openxmlformats-officedocument.drawing+xml"/>
  <Override PartName="/xl/drawings/drawing9.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ndrews\Documents\632\Stine 2nd lectures\"/>
    </mc:Choice>
  </mc:AlternateContent>
  <bookViews>
    <workbookView xWindow="1860" yWindow="0" windowWidth="20880" windowHeight="10695"/>
  </bookViews>
  <sheets>
    <sheet name="Intro" sheetId="32" r:id="rId1"/>
    <sheet name="Notations" sheetId="33" r:id="rId2"/>
    <sheet name="Correlation (ch 6)" sheetId="34" r:id="rId3"/>
    <sheet name="Reg 1" sheetId="35" r:id="rId4"/>
    <sheet name="Reg. Line" sheetId="36" r:id="rId5"/>
    <sheet name="Mult. Reg. models" sheetId="37" r:id="rId6"/>
    <sheet name="SS" sheetId="4" r:id="rId7"/>
    <sheet name="MSE" sheetId="40" r:id="rId8"/>
    <sheet name="R-Square" sheetId="39" r:id="rId9"/>
    <sheet name="Example" sheetId="20" r:id="rId10"/>
    <sheet name="Completed Example" sheetId="54" r:id="rId11"/>
    <sheet name="Data Anal." sheetId="56" r:id="rId12"/>
    <sheet name="ANOVA" sheetId="41" r:id="rId13"/>
    <sheet name="Conditions" sheetId="47" r:id="rId14"/>
    <sheet name="Excel ANOVA" sheetId="42" r:id="rId15"/>
    <sheet name="Coef. CI" sheetId="43" r:id="rId16"/>
    <sheet name="Coef. t-test" sheetId="44" r:id="rId17"/>
    <sheet name="Fitted Line" sheetId="57" r:id="rId18"/>
    <sheet name="Collinearity" sheetId="45" r:id="rId19"/>
  </sheets>
  <externalReferences>
    <externalReference r:id="rId20"/>
  </externalReferences>
  <definedNames>
    <definedName name="avg">#REF!</definedName>
    <definedName name="avg_1">#REF!</definedName>
    <definedName name="Int">#REF!</definedName>
    <definedName name="Int_1">#REF!</definedName>
    <definedName name="MSE">#REF!</definedName>
    <definedName name="MSE_1">#REF!</definedName>
    <definedName name="n">#REF!</definedName>
    <definedName name="n_1">#REF!</definedName>
    <definedName name="Slope">#REF!</definedName>
    <definedName name="Slope1">#REF!</definedName>
    <definedName name="solver_adj" localSheetId="10" hidden="1">'Completed Example'!#REF!</definedName>
    <definedName name="solver_adj" localSheetId="9" hidden="1">Example!#REF!</definedName>
    <definedName name="solver_cvg" localSheetId="10" hidden="1">0.0001</definedName>
    <definedName name="solver_cvg" localSheetId="9" hidden="1">0.0001</definedName>
    <definedName name="solver_drv" localSheetId="10" hidden="1">1</definedName>
    <definedName name="solver_drv" localSheetId="9" hidden="1">1</definedName>
    <definedName name="solver_eng" localSheetId="10" hidden="1">1</definedName>
    <definedName name="solver_eng" localSheetId="9" hidden="1">1</definedName>
    <definedName name="solver_est" localSheetId="10" hidden="1">1</definedName>
    <definedName name="solver_est" localSheetId="9" hidden="1">1</definedName>
    <definedName name="solver_itr" localSheetId="10" hidden="1">100</definedName>
    <definedName name="solver_itr" localSheetId="9" hidden="1">100</definedName>
    <definedName name="solver_lin" localSheetId="10" hidden="1">2</definedName>
    <definedName name="solver_lin" localSheetId="9" hidden="1">2</definedName>
    <definedName name="solver_mip" localSheetId="10" hidden="1">2147483647</definedName>
    <definedName name="solver_mip" localSheetId="9" hidden="1">2147483647</definedName>
    <definedName name="solver_mni" localSheetId="10" hidden="1">30</definedName>
    <definedName name="solver_mni" localSheetId="9" hidden="1">30</definedName>
    <definedName name="solver_mrt" localSheetId="10" hidden="1">0.075</definedName>
    <definedName name="solver_mrt" localSheetId="9" hidden="1">0.075</definedName>
    <definedName name="solver_msl" localSheetId="10" hidden="1">2</definedName>
    <definedName name="solver_msl" localSheetId="9" hidden="1">2</definedName>
    <definedName name="solver_neg" localSheetId="10" hidden="1">2</definedName>
    <definedName name="solver_neg" localSheetId="9" hidden="1">2</definedName>
    <definedName name="solver_nod" localSheetId="10" hidden="1">2147483647</definedName>
    <definedName name="solver_nod" localSheetId="9" hidden="1">2147483647</definedName>
    <definedName name="solver_num" localSheetId="10" hidden="1">0</definedName>
    <definedName name="solver_num" localSheetId="9" hidden="1">0</definedName>
    <definedName name="solver_nwt" localSheetId="10" hidden="1">1</definedName>
    <definedName name="solver_nwt" localSheetId="9" hidden="1">1</definedName>
    <definedName name="solver_opt" localSheetId="10" hidden="1">'Completed Example'!#REF!</definedName>
    <definedName name="solver_opt" localSheetId="9" hidden="1">Example!#REF!</definedName>
    <definedName name="solver_pre" localSheetId="10" hidden="1">0.000001</definedName>
    <definedName name="solver_pre" localSheetId="9" hidden="1">0.000001</definedName>
    <definedName name="solver_rbv" localSheetId="10" hidden="1">1</definedName>
    <definedName name="solver_rbv" localSheetId="9" hidden="1">1</definedName>
    <definedName name="solver_rlx" localSheetId="10" hidden="1">1</definedName>
    <definedName name="solver_rlx" localSheetId="9" hidden="1">1</definedName>
    <definedName name="solver_rsd" localSheetId="10" hidden="1">0</definedName>
    <definedName name="solver_rsd" localSheetId="9" hidden="1">0</definedName>
    <definedName name="solver_scl" localSheetId="10" hidden="1">2</definedName>
    <definedName name="solver_scl" localSheetId="9" hidden="1">2</definedName>
    <definedName name="solver_sho" localSheetId="10" hidden="1">2</definedName>
    <definedName name="solver_sho" localSheetId="9" hidden="1">2</definedName>
    <definedName name="solver_ssz" localSheetId="10" hidden="1">100</definedName>
    <definedName name="solver_ssz" localSheetId="9" hidden="1">100</definedName>
    <definedName name="solver_tim" localSheetId="10" hidden="1">100</definedName>
    <definedName name="solver_tim" localSheetId="9" hidden="1">100</definedName>
    <definedName name="solver_tol" localSheetId="10" hidden="1">0.05</definedName>
    <definedName name="solver_tol" localSheetId="9" hidden="1">0.05</definedName>
    <definedName name="solver_typ" localSheetId="10" hidden="1">2</definedName>
    <definedName name="solver_typ" localSheetId="9" hidden="1">2</definedName>
    <definedName name="solver_val" localSheetId="10" hidden="1">0</definedName>
    <definedName name="solver_val" localSheetId="9" hidden="1">0</definedName>
    <definedName name="solver_ver" localSheetId="10" hidden="1">3</definedName>
    <definedName name="solver_ver" localSheetId="9" hidden="1">3</definedName>
    <definedName name="ssx">#REF!</definedName>
    <definedName name="ssx_1">#REF!</definedName>
    <definedName name="t">#REF!</definedName>
    <definedName name="using_t">#REF!</definedName>
  </definedNames>
  <calcPr calcId="162913"/>
</workbook>
</file>

<file path=xl/calcChain.xml><?xml version="1.0" encoding="utf-8"?>
<calcChain xmlns="http://schemas.openxmlformats.org/spreadsheetml/2006/main">
  <c r="A10" i="57" l="1"/>
  <c r="E10" i="57" s="1"/>
  <c r="B10" i="57" s="1"/>
  <c r="E9" i="57"/>
  <c r="B9" i="57"/>
  <c r="A9" i="57"/>
  <c r="E8" i="57"/>
  <c r="B8" i="57"/>
  <c r="A11" i="57" l="1"/>
  <c r="G1" i="54"/>
  <c r="G2" i="54"/>
  <c r="B11" i="54"/>
  <c r="A11" i="54"/>
  <c r="D16" i="54"/>
  <c r="A10" i="54"/>
  <c r="A12" i="57" l="1"/>
  <c r="E11" i="57"/>
  <c r="B10" i="54"/>
  <c r="E9" i="54"/>
  <c r="F9" i="54" s="1"/>
  <c r="G9" i="54" s="1"/>
  <c r="C9" i="54"/>
  <c r="D9" i="54" s="1"/>
  <c r="F8" i="54"/>
  <c r="G8" i="54" s="1"/>
  <c r="E8" i="54"/>
  <c r="C8" i="54"/>
  <c r="D8" i="54" s="1"/>
  <c r="E7" i="54"/>
  <c r="F7" i="54" s="1"/>
  <c r="G7" i="54" s="1"/>
  <c r="C7" i="54"/>
  <c r="D7" i="54" s="1"/>
  <c r="E6" i="54"/>
  <c r="F6" i="54" s="1"/>
  <c r="G6" i="54" s="1"/>
  <c r="C6" i="54"/>
  <c r="D6" i="54" s="1"/>
  <c r="E5" i="54"/>
  <c r="F5" i="54" s="1"/>
  <c r="C5" i="54"/>
  <c r="D5" i="54" s="1"/>
  <c r="F2" i="54"/>
  <c r="F1" i="54"/>
  <c r="A16" i="43"/>
  <c r="A13" i="57" l="1"/>
  <c r="E12" i="57"/>
  <c r="B12" i="57" s="1"/>
  <c r="B11" i="57"/>
  <c r="D10" i="54"/>
  <c r="D12" i="54" s="1"/>
  <c r="F10" i="54"/>
  <c r="G5" i="54"/>
  <c r="G10" i="54" s="1"/>
  <c r="E13" i="57" l="1"/>
  <c r="B13" i="57" s="1"/>
  <c r="A14" i="57"/>
  <c r="D13" i="54"/>
  <c r="D14" i="54" s="1"/>
  <c r="D15" i="54" s="1"/>
  <c r="G11" i="54"/>
  <c r="A15" i="57" l="1"/>
  <c r="E14" i="57"/>
  <c r="B14" i="57" s="1"/>
  <c r="A16" i="57" l="1"/>
  <c r="E15" i="57"/>
  <c r="B15" i="57" s="1"/>
  <c r="E16" i="57" l="1"/>
  <c r="B16" i="57" s="1"/>
  <c r="A17" i="57"/>
  <c r="E17" i="57" l="1"/>
  <c r="B17" i="57" s="1"/>
  <c r="A18" i="57"/>
  <c r="C25" i="57"/>
  <c r="C26" i="57" s="1"/>
  <c r="E18" i="57" l="1"/>
  <c r="C23" i="57"/>
  <c r="C24" i="57"/>
  <c r="A19" i="57"/>
  <c r="B18" i="57" l="1"/>
  <c r="E19" i="57"/>
  <c r="K4" i="57" l="1"/>
  <c r="C27" i="57"/>
  <c r="C20" i="57"/>
  <c r="B19" i="57"/>
  <c r="C13" i="57" s="1"/>
  <c r="C22" i="57"/>
  <c r="C21" i="57"/>
  <c r="D3" i="57" s="1"/>
  <c r="D18" i="57" l="1"/>
  <c r="J18" i="57" s="1"/>
  <c r="D14" i="57"/>
  <c r="J14" i="57" s="1"/>
  <c r="D11" i="57"/>
  <c r="J11" i="57" s="1"/>
  <c r="G3" i="57"/>
  <c r="D17" i="57"/>
  <c r="J17" i="57" s="1"/>
  <c r="D13" i="57"/>
  <c r="J13" i="57" s="1"/>
  <c r="D10" i="57"/>
  <c r="J10" i="57" s="1"/>
  <c r="D15" i="57"/>
  <c r="J15" i="57" s="1"/>
  <c r="D12" i="57"/>
  <c r="J12" i="57" s="1"/>
  <c r="D8" i="57"/>
  <c r="D16" i="57"/>
  <c r="J16" i="57" s="1"/>
  <c r="D9" i="57"/>
  <c r="J9" i="57" s="1"/>
  <c r="N3" i="57"/>
  <c r="M3" i="57"/>
  <c r="G4" i="57"/>
  <c r="I3" i="57"/>
  <c r="I4" i="57" s="1"/>
  <c r="M2" i="57" l="1"/>
  <c r="N2" i="57"/>
  <c r="L3" i="57"/>
  <c r="J8" i="57"/>
  <c r="J19" i="57" s="1"/>
  <c r="C28" i="57" s="1"/>
  <c r="K2" i="57" s="1"/>
  <c r="D19" i="57"/>
  <c r="L2" i="57" l="1"/>
</calcChain>
</file>

<file path=xl/comments1.xml><?xml version="1.0" encoding="utf-8"?>
<comments xmlns="http://schemas.openxmlformats.org/spreadsheetml/2006/main">
  <authors>
    <author>RAndrews</author>
  </authors>
  <commentList>
    <comment ref="B5" authorId="0" shapeId="0">
      <text>
        <r>
          <rPr>
            <b/>
            <sz val="9"/>
            <color indexed="81"/>
            <rFont val="Tahoma"/>
            <family val="2"/>
          </rPr>
          <t>This is a characteristic of the Phenomenon (either a population or a process).</t>
        </r>
        <r>
          <rPr>
            <sz val="9"/>
            <color indexed="81"/>
            <rFont val="Tahoma"/>
            <family val="2"/>
          </rPr>
          <t xml:space="preserve">
</t>
        </r>
      </text>
    </comment>
    <comment ref="C5" authorId="0" shapeId="0">
      <text>
        <r>
          <rPr>
            <b/>
            <sz val="9"/>
            <color indexed="81"/>
            <rFont val="Tahoma"/>
            <family val="2"/>
          </rPr>
          <t>Each statistic listed is an unbiased estimator of the corresponding parameter.</t>
        </r>
        <r>
          <rPr>
            <sz val="9"/>
            <color indexed="81"/>
            <rFont val="Tahoma"/>
            <family val="2"/>
          </rPr>
          <t xml:space="preserve">
</t>
        </r>
      </text>
    </comment>
    <comment ref="D10" authorId="0" shapeId="0">
      <text>
        <r>
          <rPr>
            <b/>
            <sz val="9"/>
            <color indexed="81"/>
            <rFont val="Tahoma"/>
            <family val="2"/>
          </rPr>
          <t>Measurement of Linear Association between X &amp; Y (-1 to +1)</t>
        </r>
        <r>
          <rPr>
            <sz val="9"/>
            <color indexed="81"/>
            <rFont val="Tahoma"/>
            <family val="2"/>
          </rPr>
          <t xml:space="preserve">
</t>
        </r>
      </text>
    </comment>
    <comment ref="B11" authorId="0" shapeId="0">
      <text>
        <r>
          <rPr>
            <b/>
            <sz val="9"/>
            <color indexed="81"/>
            <rFont val="Tahoma"/>
            <family val="2"/>
          </rPr>
          <t>Because there is no widely accepted notation for this I am using the EXCEL 2010 function name.</t>
        </r>
        <r>
          <rPr>
            <sz val="9"/>
            <color indexed="81"/>
            <rFont val="Tahoma"/>
            <family val="2"/>
          </rPr>
          <t xml:space="preserve">
</t>
        </r>
      </text>
    </comment>
    <comment ref="C11" authorId="0" shapeId="0">
      <text>
        <r>
          <rPr>
            <b/>
            <sz val="9"/>
            <color indexed="81"/>
            <rFont val="Tahoma"/>
            <family val="2"/>
          </rPr>
          <t>Because there is no widely accepted notation for this I am using the EXCEL 2010 function name.</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D12" authorId="0" shapeId="0">
      <text>
        <r>
          <rPr>
            <sz val="9"/>
            <color indexed="81"/>
            <rFont val="Tahoma"/>
            <family val="2"/>
          </rPr>
          <t xml:space="preserve">The CORREL function works in all versions of EXCEL.
</t>
        </r>
      </text>
    </comment>
  </commentList>
</comments>
</file>

<file path=xl/sharedStrings.xml><?xml version="1.0" encoding="utf-8"?>
<sst xmlns="http://schemas.openxmlformats.org/spreadsheetml/2006/main" count="201" uniqueCount="135">
  <si>
    <t>Excel Output for summary measures and ANOVA</t>
  </si>
  <si>
    <t>SUMMARY OUTPUT</t>
  </si>
  <si>
    <t>Regression Statistics</t>
  </si>
  <si>
    <t>Multiple R</t>
  </si>
  <si>
    <t>R Square</t>
  </si>
  <si>
    <t xml:space="preserve">  24.2 % of the variability of Y can be explained by the model</t>
  </si>
  <si>
    <t>Adjusted R Square</t>
  </si>
  <si>
    <t>Standard Error</t>
  </si>
  <si>
    <t>Observations</t>
  </si>
  <si>
    <r>
      <t>df</t>
    </r>
    <r>
      <rPr>
        <b/>
        <sz val="10"/>
        <color indexed="20"/>
        <rFont val="Arial"/>
        <family val="2"/>
      </rPr>
      <t xml:space="preserve"> = degrees of freedom</t>
    </r>
  </si>
  <si>
    <t>ANOVA</t>
  </si>
  <si>
    <t>p-value for ANOVA test</t>
  </si>
  <si>
    <t>df</t>
  </si>
  <si>
    <t>SS</t>
  </si>
  <si>
    <t>MS</t>
  </si>
  <si>
    <t>F</t>
  </si>
  <si>
    <t>Significance F</t>
  </si>
  <si>
    <t>Regression</t>
  </si>
  <si>
    <t>Residual</t>
  </si>
  <si>
    <t>Total</t>
  </si>
  <si>
    <t>= t table value for a 95% Confidence Interval with df(Error)=10</t>
  </si>
  <si>
    <t>Coefficients</t>
  </si>
  <si>
    <t>t Stat</t>
  </si>
  <si>
    <t>P-value</t>
  </si>
  <si>
    <t>Lower 95%</t>
  </si>
  <si>
    <t>Upper 95%</t>
  </si>
  <si>
    <t>Lower 90.0%</t>
  </si>
  <si>
    <t>Upper 90.0%</t>
  </si>
  <si>
    <t>Intercept</t>
  </si>
  <si>
    <t>Attend</t>
  </si>
  <si>
    <t>GPA</t>
  </si>
  <si>
    <t>Soph</t>
  </si>
  <si>
    <t>Junior</t>
  </si>
  <si>
    <t>Senior</t>
  </si>
  <si>
    <t>Intercept =</t>
  </si>
  <si>
    <t>Slope =</t>
  </si>
  <si>
    <t>X</t>
  </si>
  <si>
    <t>Y</t>
  </si>
  <si>
    <t xml:space="preserve">Mean </t>
  </si>
  <si>
    <t>Y-Ybar</t>
  </si>
  <si>
    <t>SSyy</t>
  </si>
  <si>
    <t>Y-hat</t>
  </si>
  <si>
    <t>Resid^2</t>
  </si>
  <si>
    <t>= SSE</t>
  </si>
  <si>
    <t>= MSE</t>
  </si>
  <si>
    <r>
      <t>R</t>
    </r>
    <r>
      <rPr>
        <vertAlign val="superscript"/>
        <sz val="12"/>
        <color indexed="60"/>
        <rFont val="Arial"/>
        <family val="2"/>
      </rPr>
      <t>2</t>
    </r>
    <r>
      <rPr>
        <sz val="12"/>
        <color indexed="60"/>
        <rFont val="Arial"/>
        <family val="2"/>
      </rPr>
      <t xml:space="preserve"> =</t>
    </r>
  </si>
  <si>
    <t>Example A</t>
  </si>
  <si>
    <t>Phenomenon</t>
  </si>
  <si>
    <t>Variance estimates:</t>
  </si>
  <si>
    <t>Linear Relationship Parameters and Statistics</t>
  </si>
  <si>
    <t xml:space="preserve"> Coefficients that measure characteristics of linear relationship between variables X &amp; Y.</t>
  </si>
  <si>
    <t>Parameter</t>
  </si>
  <si>
    <t>Statistic</t>
  </si>
  <si>
    <t xml:space="preserve">Description </t>
  </si>
  <si>
    <r>
      <rPr>
        <b/>
        <sz val="14"/>
        <rFont val="Calibri"/>
        <family val="2"/>
      </rPr>
      <t>μ</t>
    </r>
    <r>
      <rPr>
        <b/>
        <vertAlign val="subscript"/>
        <sz val="12"/>
        <rFont val="Arial"/>
        <family val="2"/>
      </rPr>
      <t>X</t>
    </r>
  </si>
  <si>
    <r>
      <rPr>
        <b/>
        <sz val="12"/>
        <rFont val="Arial"/>
        <family val="2"/>
      </rPr>
      <t>Mean</t>
    </r>
    <r>
      <rPr>
        <sz val="12"/>
        <rFont val="Arial"/>
        <family val="2"/>
      </rPr>
      <t xml:space="preserve"> of the Variable X</t>
    </r>
  </si>
  <si>
    <r>
      <rPr>
        <b/>
        <sz val="14"/>
        <rFont val="Calibri"/>
        <family val="2"/>
      </rPr>
      <t>σ</t>
    </r>
    <r>
      <rPr>
        <b/>
        <vertAlign val="subscript"/>
        <sz val="12"/>
        <rFont val="Arial"/>
        <family val="2"/>
      </rPr>
      <t>X</t>
    </r>
    <r>
      <rPr>
        <b/>
        <vertAlign val="superscript"/>
        <sz val="14"/>
        <rFont val="Arial"/>
        <family val="2"/>
      </rPr>
      <t>2</t>
    </r>
  </si>
  <si>
    <r>
      <rPr>
        <b/>
        <sz val="16"/>
        <rFont val="Calibri"/>
        <family val="2"/>
      </rPr>
      <t>s</t>
    </r>
    <r>
      <rPr>
        <b/>
        <vertAlign val="subscript"/>
        <sz val="12"/>
        <rFont val="Arial"/>
        <family val="2"/>
      </rPr>
      <t>X</t>
    </r>
    <r>
      <rPr>
        <b/>
        <vertAlign val="superscript"/>
        <sz val="14"/>
        <rFont val="Arial"/>
        <family val="2"/>
      </rPr>
      <t>2</t>
    </r>
  </si>
  <si>
    <r>
      <rPr>
        <b/>
        <sz val="12"/>
        <rFont val="Arial"/>
        <family val="2"/>
      </rPr>
      <t>Variance</t>
    </r>
    <r>
      <rPr>
        <sz val="12"/>
        <rFont val="Arial"/>
        <family val="2"/>
      </rPr>
      <t xml:space="preserve"> of the Variable X</t>
    </r>
  </si>
  <si>
    <r>
      <rPr>
        <b/>
        <sz val="14"/>
        <rFont val="Calibri"/>
        <family val="2"/>
      </rPr>
      <t>μ</t>
    </r>
    <r>
      <rPr>
        <b/>
        <vertAlign val="subscript"/>
        <sz val="12"/>
        <rFont val="Arial"/>
        <family val="2"/>
      </rPr>
      <t>Y</t>
    </r>
  </si>
  <si>
    <r>
      <rPr>
        <b/>
        <sz val="12"/>
        <rFont val="Arial"/>
        <family val="2"/>
      </rPr>
      <t>Mean</t>
    </r>
    <r>
      <rPr>
        <sz val="12"/>
        <rFont val="Arial"/>
        <family val="2"/>
      </rPr>
      <t xml:space="preserve"> of the Variable Y</t>
    </r>
  </si>
  <si>
    <r>
      <rPr>
        <b/>
        <sz val="14"/>
        <rFont val="Calibri"/>
        <family val="2"/>
      </rPr>
      <t>σ</t>
    </r>
    <r>
      <rPr>
        <b/>
        <vertAlign val="subscript"/>
        <sz val="12"/>
        <rFont val="Arial"/>
        <family val="2"/>
      </rPr>
      <t>Y</t>
    </r>
    <r>
      <rPr>
        <b/>
        <vertAlign val="superscript"/>
        <sz val="14"/>
        <rFont val="Arial"/>
        <family val="2"/>
      </rPr>
      <t>2</t>
    </r>
  </si>
  <si>
    <r>
      <rPr>
        <b/>
        <sz val="16"/>
        <rFont val="Calibri"/>
        <family val="2"/>
      </rPr>
      <t>s</t>
    </r>
    <r>
      <rPr>
        <b/>
        <vertAlign val="subscript"/>
        <sz val="12"/>
        <rFont val="Arial"/>
        <family val="2"/>
      </rPr>
      <t>Y</t>
    </r>
    <r>
      <rPr>
        <b/>
        <vertAlign val="superscript"/>
        <sz val="14"/>
        <rFont val="Arial"/>
        <family val="2"/>
      </rPr>
      <t>2</t>
    </r>
  </si>
  <si>
    <r>
      <rPr>
        <b/>
        <sz val="12"/>
        <rFont val="Arial"/>
        <family val="2"/>
      </rPr>
      <t>Variance</t>
    </r>
    <r>
      <rPr>
        <sz val="12"/>
        <rFont val="Arial"/>
        <family val="2"/>
      </rPr>
      <t xml:space="preserve"> of the Variable Y</t>
    </r>
  </si>
  <si>
    <r>
      <t>ρ</t>
    </r>
    <r>
      <rPr>
        <b/>
        <vertAlign val="subscript"/>
        <sz val="12"/>
        <rFont val="Arial"/>
        <family val="2"/>
      </rPr>
      <t>XY</t>
    </r>
  </si>
  <si>
    <r>
      <rPr>
        <b/>
        <sz val="16"/>
        <rFont val="Arial"/>
        <family val="2"/>
      </rPr>
      <t>r</t>
    </r>
    <r>
      <rPr>
        <b/>
        <vertAlign val="subscript"/>
        <sz val="12"/>
        <rFont val="Arial"/>
        <family val="2"/>
      </rPr>
      <t>XY</t>
    </r>
  </si>
  <si>
    <r>
      <rPr>
        <b/>
        <sz val="12"/>
        <rFont val="Arial"/>
        <family val="2"/>
      </rPr>
      <t>Correlation</t>
    </r>
    <r>
      <rPr>
        <sz val="12"/>
        <rFont val="Arial"/>
        <family val="2"/>
      </rPr>
      <t xml:space="preserve"> between X &amp; Y (Value between -1 &amp; +1)</t>
    </r>
  </si>
  <si>
    <t>COVARIANCE.P(X,Y)</t>
  </si>
  <si>
    <t>COVARIANCE.s(X,Y)</t>
  </si>
  <si>
    <r>
      <rPr>
        <b/>
        <sz val="12"/>
        <rFont val="Arial"/>
        <family val="2"/>
      </rPr>
      <t>Covariance</t>
    </r>
    <r>
      <rPr>
        <sz val="12"/>
        <rFont val="Arial"/>
        <family val="2"/>
      </rPr>
      <t xml:space="preserve"> between X &amp; Y </t>
    </r>
  </si>
  <si>
    <r>
      <t>β</t>
    </r>
    <r>
      <rPr>
        <b/>
        <vertAlign val="subscript"/>
        <sz val="14"/>
        <rFont val="Arial"/>
        <family val="2"/>
      </rPr>
      <t>0</t>
    </r>
  </si>
  <si>
    <r>
      <t>b</t>
    </r>
    <r>
      <rPr>
        <b/>
        <vertAlign val="subscript"/>
        <sz val="14"/>
        <rFont val="Arial"/>
        <family val="2"/>
      </rPr>
      <t>0</t>
    </r>
  </si>
  <si>
    <r>
      <rPr>
        <b/>
        <sz val="12"/>
        <rFont val="Arial"/>
        <family val="2"/>
      </rPr>
      <t>Intercep</t>
    </r>
    <r>
      <rPr>
        <sz val="12"/>
        <rFont val="Arial"/>
        <family val="2"/>
      </rPr>
      <t>t of the Regression Line</t>
    </r>
  </si>
  <si>
    <r>
      <t>β</t>
    </r>
    <r>
      <rPr>
        <b/>
        <vertAlign val="subscript"/>
        <sz val="14"/>
        <rFont val="Arial"/>
        <family val="2"/>
      </rPr>
      <t>1</t>
    </r>
    <r>
      <rPr>
        <sz val="10"/>
        <rFont val="Arial"/>
        <family val="2"/>
      </rPr>
      <t/>
    </r>
  </si>
  <si>
    <r>
      <t>b</t>
    </r>
    <r>
      <rPr>
        <b/>
        <vertAlign val="subscript"/>
        <sz val="14"/>
        <rFont val="Arial"/>
        <family val="2"/>
      </rPr>
      <t>1</t>
    </r>
    <r>
      <rPr>
        <sz val="10"/>
        <rFont val="Arial"/>
        <family val="2"/>
      </rPr>
      <t/>
    </r>
  </si>
  <si>
    <r>
      <rPr>
        <b/>
        <sz val="12"/>
        <rFont val="Arial"/>
        <family val="2"/>
      </rPr>
      <t>Slope</t>
    </r>
    <r>
      <rPr>
        <sz val="12"/>
        <rFont val="Arial"/>
        <family val="2"/>
      </rPr>
      <t xml:space="preserve"> of the Regression Line</t>
    </r>
  </si>
  <si>
    <r>
      <rPr>
        <b/>
        <sz val="14"/>
        <rFont val="Calibri"/>
        <family val="2"/>
      </rPr>
      <t>σ</t>
    </r>
    <r>
      <rPr>
        <b/>
        <vertAlign val="subscript"/>
        <sz val="16"/>
        <rFont val="Calibri"/>
        <family val="2"/>
      </rPr>
      <t>e</t>
    </r>
    <r>
      <rPr>
        <b/>
        <vertAlign val="superscript"/>
        <sz val="14"/>
        <rFont val="Arial"/>
        <family val="2"/>
      </rPr>
      <t>2</t>
    </r>
  </si>
  <si>
    <r>
      <rPr>
        <b/>
        <sz val="16"/>
        <rFont val="Calibri"/>
        <family val="2"/>
      </rPr>
      <t>s</t>
    </r>
    <r>
      <rPr>
        <b/>
        <vertAlign val="subscript"/>
        <sz val="12"/>
        <rFont val="Arial"/>
        <family val="2"/>
      </rPr>
      <t>e</t>
    </r>
    <r>
      <rPr>
        <b/>
        <vertAlign val="superscript"/>
        <sz val="14"/>
        <rFont val="Arial"/>
        <family val="2"/>
      </rPr>
      <t>2</t>
    </r>
  </si>
  <si>
    <r>
      <rPr>
        <b/>
        <sz val="12"/>
        <rFont val="Arial"/>
        <family val="2"/>
      </rPr>
      <t>Variance</t>
    </r>
    <r>
      <rPr>
        <sz val="12"/>
        <rFont val="Arial"/>
        <family val="2"/>
      </rPr>
      <t xml:space="preserve"> of the Y values around the Regression Line</t>
    </r>
  </si>
  <si>
    <t>Calculating Pearson Correlation Coefficient</t>
  </si>
  <si>
    <t>EXCEL 2010 Functions</t>
  </si>
  <si>
    <t>Covariance(X,Y)</t>
  </si>
  <si>
    <t>COVARIANCE.S(X,Y)</t>
  </si>
  <si>
    <t>Correlation =</t>
  </si>
  <si>
    <t>--------------------------------------------------</t>
  </si>
  <si>
    <t>=</t>
  </si>
  <si>
    <t>-------------------------------------------------</t>
  </si>
  <si>
    <r>
      <t xml:space="preserve">Std. Dev.(X) </t>
    </r>
    <r>
      <rPr>
        <b/>
        <sz val="14"/>
        <rFont val="Arial"/>
        <family val="2"/>
      </rPr>
      <t>*</t>
    </r>
    <r>
      <rPr>
        <b/>
        <sz val="12"/>
        <rFont val="Arial"/>
        <family val="2"/>
      </rPr>
      <t xml:space="preserve"> Std. Dev.(Y)</t>
    </r>
  </si>
  <si>
    <t>STDEV.S(X) * STDEV.S(Y)</t>
  </si>
  <si>
    <r>
      <rPr>
        <b/>
        <sz val="12"/>
        <color indexed="12"/>
        <rFont val="Calibri"/>
        <family val="2"/>
      </rPr>
      <t>Σ</t>
    </r>
    <r>
      <rPr>
        <b/>
        <sz val="12"/>
        <color indexed="12"/>
        <rFont val="Arial"/>
        <family val="2"/>
      </rPr>
      <t xml:space="preserve"> (x - {x-bar})*(y - {y-bar}) </t>
    </r>
  </si>
  <si>
    <t>r =</t>
  </si>
  <si>
    <r>
      <rPr>
        <b/>
        <sz val="12"/>
        <color indexed="12"/>
        <rFont val="Calibri"/>
        <family val="2"/>
      </rPr>
      <t>[Σ</t>
    </r>
    <r>
      <rPr>
        <b/>
        <sz val="12"/>
        <color indexed="12"/>
        <rFont val="Arial"/>
        <family val="2"/>
      </rPr>
      <t xml:space="preserve"> (x - {x-bar})</t>
    </r>
    <r>
      <rPr>
        <b/>
        <vertAlign val="superscript"/>
        <sz val="12"/>
        <color indexed="12"/>
        <rFont val="Arial"/>
        <family val="2"/>
      </rPr>
      <t>2</t>
    </r>
    <r>
      <rPr>
        <b/>
        <sz val="12"/>
        <color indexed="12"/>
        <rFont val="Arial"/>
        <family val="2"/>
      </rPr>
      <t>*</t>
    </r>
    <r>
      <rPr>
        <b/>
        <sz val="12"/>
        <color indexed="12"/>
        <rFont val="Calibri"/>
        <family val="2"/>
      </rPr>
      <t>Σ</t>
    </r>
    <r>
      <rPr>
        <b/>
        <sz val="12"/>
        <color indexed="12"/>
        <rFont val="Arial"/>
        <family val="2"/>
      </rPr>
      <t>(y - {y-bar})</t>
    </r>
    <r>
      <rPr>
        <b/>
        <vertAlign val="superscript"/>
        <sz val="12"/>
        <color indexed="12"/>
        <rFont val="Arial"/>
        <family val="2"/>
      </rPr>
      <t>2</t>
    </r>
    <r>
      <rPr>
        <b/>
        <sz val="12"/>
        <color indexed="12"/>
        <rFont val="Arial"/>
        <family val="2"/>
      </rPr>
      <t>]</t>
    </r>
    <r>
      <rPr>
        <b/>
        <vertAlign val="superscript"/>
        <sz val="12"/>
        <color indexed="12"/>
        <rFont val="Arial"/>
        <family val="2"/>
      </rPr>
      <t>.5</t>
    </r>
  </si>
  <si>
    <t>Correlation</t>
  </si>
  <si>
    <t>CORREL(X,Y)</t>
  </si>
  <si>
    <t>Lower 95.0%</t>
  </si>
  <si>
    <t>Upper 95.0%</t>
  </si>
  <si>
    <t>Sample</t>
  </si>
  <si>
    <r>
      <t xml:space="preserve">(page 606, Stine </t>
    </r>
    <r>
      <rPr>
        <sz val="11"/>
        <color indexed="12"/>
        <rFont val="Arial"/>
        <family val="2"/>
      </rPr>
      <t>2nd edition</t>
    </r>
    <r>
      <rPr>
        <sz val="14"/>
        <color indexed="12"/>
        <rFont val="Arial"/>
        <family val="2"/>
      </rPr>
      <t>)</t>
    </r>
  </si>
  <si>
    <r>
      <t>= 1 - (1-R</t>
    </r>
    <r>
      <rPr>
        <b/>
        <vertAlign val="superscript"/>
        <sz val="14"/>
        <rFont val="Arial"/>
        <family val="2"/>
      </rPr>
      <t>2</t>
    </r>
    <r>
      <rPr>
        <b/>
        <sz val="14"/>
        <rFont val="Arial"/>
        <family val="2"/>
      </rPr>
      <t>) * (n-1)/(n-k-1)</t>
    </r>
  </si>
  <si>
    <t xml:space="preserve">, where k = # explanatory (independent) variables </t>
  </si>
  <si>
    <t>JMP definition</t>
  </si>
  <si>
    <t>---------------------------------------------------</t>
  </si>
  <si>
    <t>Formula in Stine text (page 112, 2nd edition)</t>
  </si>
  <si>
    <t>Formulas for Slope &amp; Intercept in Stine 2nd edition, page 489</t>
  </si>
  <si>
    <t>Std.Dev.</t>
  </si>
  <si>
    <r>
      <t>SS</t>
    </r>
    <r>
      <rPr>
        <b/>
        <vertAlign val="subscript"/>
        <sz val="12"/>
        <color theme="9" tint="-0.499984740745262"/>
        <rFont val="Arial"/>
        <family val="2"/>
      </rPr>
      <t>total</t>
    </r>
    <r>
      <rPr>
        <sz val="12"/>
        <color theme="9" tint="-0.499984740745262"/>
        <rFont val="Arial"/>
        <family val="2"/>
      </rPr>
      <t xml:space="preserve"> = SSY =</t>
    </r>
  </si>
  <si>
    <r>
      <t>SS</t>
    </r>
    <r>
      <rPr>
        <b/>
        <vertAlign val="subscript"/>
        <sz val="12"/>
        <color theme="9" tint="-0.499984740745262"/>
        <rFont val="Arial"/>
        <family val="2"/>
      </rPr>
      <t>error</t>
    </r>
    <r>
      <rPr>
        <sz val="12"/>
        <color theme="9" tint="-0.499984740745262"/>
        <rFont val="Arial"/>
        <family val="2"/>
      </rPr>
      <t>= SSE =</t>
    </r>
  </si>
  <si>
    <r>
      <t>SS</t>
    </r>
    <r>
      <rPr>
        <b/>
        <vertAlign val="subscript"/>
        <sz val="12"/>
        <color theme="9" tint="-0.499984740745262"/>
        <rFont val="Arial"/>
        <family val="2"/>
      </rPr>
      <t>regression</t>
    </r>
    <r>
      <rPr>
        <sz val="12"/>
        <color theme="9" tint="-0.499984740745262"/>
        <rFont val="Arial"/>
        <family val="2"/>
      </rPr>
      <t xml:space="preserve"> = SSR =</t>
    </r>
  </si>
  <si>
    <r>
      <t>Residual</t>
    </r>
    <r>
      <rPr>
        <i/>
        <sz val="10"/>
        <rFont val="Arial"/>
        <family val="2"/>
      </rPr>
      <t xml:space="preserve"> (error)</t>
    </r>
  </si>
  <si>
    <r>
      <rPr>
        <b/>
        <sz val="14"/>
        <rFont val="Arial"/>
        <family val="2"/>
      </rPr>
      <t>Formulas for Slope &amp; Intercept</t>
    </r>
    <r>
      <rPr>
        <b/>
        <sz val="12"/>
        <rFont val="Arial"/>
        <family val="2"/>
      </rPr>
      <t xml:space="preserve">, </t>
    </r>
    <r>
      <rPr>
        <sz val="12"/>
        <rFont val="Arial"/>
        <family val="2"/>
      </rPr>
      <t>Stine 2nd edition, page 489</t>
    </r>
  </si>
  <si>
    <t xml:space="preserve">Hit F9 to change graph </t>
  </si>
  <si>
    <t>You may change the values in blue.</t>
  </si>
  <si>
    <t>R-square</t>
  </si>
  <si>
    <t xml:space="preserve">Phenomenon: </t>
  </si>
  <si>
    <t xml:space="preserve">Intercept = </t>
  </si>
  <si>
    <t xml:space="preserve">Variance = </t>
  </si>
  <si>
    <t>Sample:</t>
  </si>
  <si>
    <t>MSE =</t>
  </si>
  <si>
    <t>Slope</t>
  </si>
  <si>
    <t>SE(Slope)=</t>
  </si>
  <si>
    <t>SE(Intrcpt)=</t>
  </si>
  <si>
    <r>
      <t>s</t>
    </r>
    <r>
      <rPr>
        <b/>
        <vertAlign val="subscript"/>
        <sz val="10"/>
        <color rgb="FF00B050"/>
        <rFont val="Arial"/>
        <family val="2"/>
      </rPr>
      <t>e</t>
    </r>
    <r>
      <rPr>
        <b/>
        <sz val="10"/>
        <color rgb="FF00B050"/>
        <rFont val="Arial"/>
        <family val="2"/>
      </rPr>
      <t>=</t>
    </r>
  </si>
  <si>
    <t xml:space="preserve">Increment = </t>
  </si>
  <si>
    <t>Data</t>
  </si>
  <si>
    <t>y-bar</t>
  </si>
  <si>
    <t>y-hat</t>
  </si>
  <si>
    <t>= SS(Error)</t>
  </si>
  <si>
    <t xml:space="preserve">Slope = </t>
  </si>
  <si>
    <t xml:space="preserve">MSE = </t>
  </si>
  <si>
    <t xml:space="preserve">SS(X) = </t>
  </si>
  <si>
    <t xml:space="preserve">x-bar = </t>
  </si>
  <si>
    <t xml:space="preserve">n = </t>
  </si>
  <si>
    <t xml:space="preserve">t for 95% = </t>
  </si>
  <si>
    <t>SS(Total) =</t>
  </si>
  <si>
    <t xml:space="preserve">SS(Regr)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</si>
</sst>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0"/>
      <name val="Arial"/>
    </font>
    <font>
      <sz val="10"/>
      <name val="Arial"/>
      <family val="2"/>
    </font>
    <font>
      <sz val="12"/>
      <name val="Arial"/>
      <family val="2"/>
    </font>
    <font>
      <b/>
      <sz val="12"/>
      <color indexed="12"/>
      <name val="Arial"/>
      <family val="2"/>
    </font>
    <font>
      <b/>
      <sz val="12"/>
      <name val="Arial"/>
      <family val="2"/>
    </font>
    <font>
      <sz val="10"/>
      <name val="Arial"/>
      <family val="2"/>
    </font>
    <font>
      <b/>
      <sz val="14"/>
      <name val="Arial"/>
      <family val="2"/>
    </font>
    <font>
      <b/>
      <sz val="10"/>
      <name val="Arial"/>
      <family val="2"/>
    </font>
    <font>
      <i/>
      <sz val="10"/>
      <name val="MS Sans Serif"/>
      <family val="2"/>
    </font>
    <font>
      <b/>
      <sz val="10"/>
      <color indexed="12"/>
      <name val="MS Sans Serif"/>
      <family val="2"/>
    </font>
    <font>
      <b/>
      <sz val="10"/>
      <color indexed="12"/>
      <name val="Arial"/>
      <family val="2"/>
    </font>
    <font>
      <b/>
      <i/>
      <sz val="10"/>
      <color indexed="12"/>
      <name val="MS Sans Serif"/>
      <family val="2"/>
    </font>
    <font>
      <b/>
      <i/>
      <sz val="10"/>
      <color indexed="20"/>
      <name val="MS Sans Serif"/>
      <family val="2"/>
    </font>
    <font>
      <b/>
      <i/>
      <sz val="10"/>
      <color indexed="20"/>
      <name val="Arial"/>
      <family val="2"/>
    </font>
    <font>
      <b/>
      <sz val="10"/>
      <color indexed="20"/>
      <name val="Arial"/>
      <family val="2"/>
    </font>
    <font>
      <b/>
      <sz val="10"/>
      <color indexed="21"/>
      <name val="MS Sans Serif"/>
      <family val="2"/>
    </font>
    <font>
      <b/>
      <sz val="10"/>
      <color indexed="21"/>
      <name val="Arial"/>
      <family val="2"/>
    </font>
    <font>
      <b/>
      <i/>
      <sz val="10"/>
      <name val="MS Sans Serif"/>
      <family val="2"/>
    </font>
    <font>
      <b/>
      <sz val="8"/>
      <name val="Arial"/>
      <family val="2"/>
    </font>
    <font>
      <sz val="8"/>
      <name val="Arial"/>
      <family val="2"/>
    </font>
    <font>
      <i/>
      <sz val="8"/>
      <name val="MS Sans Serif"/>
      <family val="2"/>
    </font>
    <font>
      <sz val="8"/>
      <name val="MS Sans Serif"/>
      <family val="2"/>
    </font>
    <font>
      <i/>
      <sz val="10"/>
      <color indexed="12"/>
      <name val="MS Sans Serif"/>
      <family val="2"/>
    </font>
    <font>
      <sz val="10"/>
      <color indexed="12"/>
      <name val="Arial"/>
      <family val="2"/>
    </font>
    <font>
      <b/>
      <vertAlign val="subscript"/>
      <sz val="14"/>
      <name val="Arial"/>
      <family val="2"/>
    </font>
    <font>
      <i/>
      <sz val="10"/>
      <name val="Arial"/>
      <family val="2"/>
    </font>
    <font>
      <sz val="12"/>
      <color indexed="60"/>
      <name val="Arial"/>
      <family val="2"/>
    </font>
    <font>
      <vertAlign val="superscript"/>
      <sz val="12"/>
      <color indexed="60"/>
      <name val="Arial"/>
      <family val="2"/>
    </font>
    <font>
      <sz val="9"/>
      <color indexed="81"/>
      <name val="Tahoma"/>
      <family val="2"/>
    </font>
    <font>
      <b/>
      <sz val="9"/>
      <color indexed="81"/>
      <name val="Tahoma"/>
      <family val="2"/>
    </font>
    <font>
      <sz val="10"/>
      <color rgb="FF0000FF"/>
      <name val="Arial"/>
      <family val="2"/>
    </font>
    <font>
      <sz val="12"/>
      <color rgb="FF0000FF"/>
      <name val="Arial"/>
      <family val="2"/>
    </font>
    <font>
      <b/>
      <sz val="11"/>
      <color theme="9" tint="-0.499984740745262"/>
      <name val="Arial"/>
      <family val="2"/>
    </font>
    <font>
      <sz val="12"/>
      <color theme="9" tint="-0.499984740745262"/>
      <name val="Arial"/>
      <family val="2"/>
    </font>
    <font>
      <b/>
      <sz val="12"/>
      <color theme="9" tint="-0.499984740745262"/>
      <name val="Arial"/>
      <family val="2"/>
    </font>
    <font>
      <b/>
      <sz val="10"/>
      <color rgb="FF00B050"/>
      <name val="Arial"/>
      <family val="2"/>
    </font>
    <font>
      <sz val="10"/>
      <color rgb="FF00B050"/>
      <name val="Arial"/>
      <family val="2"/>
    </font>
    <font>
      <b/>
      <sz val="18"/>
      <color theme="9" tint="-0.499984740745262"/>
      <name val="Arial"/>
      <family val="2"/>
    </font>
    <font>
      <b/>
      <sz val="14"/>
      <name val="Calibri"/>
      <family val="2"/>
    </font>
    <font>
      <b/>
      <vertAlign val="subscript"/>
      <sz val="12"/>
      <name val="Arial"/>
      <family val="2"/>
    </font>
    <font>
      <b/>
      <vertAlign val="superscript"/>
      <sz val="14"/>
      <name val="Arial"/>
      <family val="2"/>
    </font>
    <font>
      <b/>
      <sz val="16"/>
      <name val="Calibri"/>
      <family val="2"/>
    </font>
    <font>
      <b/>
      <sz val="16"/>
      <name val="Arial"/>
      <family val="2"/>
    </font>
    <font>
      <b/>
      <vertAlign val="subscript"/>
      <sz val="16"/>
      <name val="Calibri"/>
      <family val="2"/>
    </font>
    <font>
      <b/>
      <sz val="14"/>
      <color theme="9" tint="-0.499984740745262"/>
      <name val="Calibri"/>
      <family val="2"/>
    </font>
    <font>
      <b/>
      <sz val="12"/>
      <color rgb="FF00B050"/>
      <name val="Arial"/>
      <family val="2"/>
    </font>
    <font>
      <b/>
      <sz val="12"/>
      <color rgb="FF0000FF"/>
      <name val="Arial"/>
      <family val="2"/>
    </font>
    <font>
      <b/>
      <sz val="12"/>
      <color indexed="12"/>
      <name val="Calibri"/>
      <family val="2"/>
    </font>
    <font>
      <b/>
      <vertAlign val="superscript"/>
      <sz val="12"/>
      <color indexed="12"/>
      <name val="Arial"/>
      <family val="2"/>
    </font>
    <font>
      <b/>
      <sz val="14"/>
      <color rgb="FF00B050"/>
      <name val="Arial"/>
      <family val="2"/>
    </font>
    <font>
      <b/>
      <sz val="16"/>
      <color rgb="FF0000FF"/>
      <name val="Arial"/>
      <family val="2"/>
    </font>
    <font>
      <sz val="14"/>
      <color rgb="FF0000FF"/>
      <name val="Arial"/>
      <family val="2"/>
    </font>
    <font>
      <sz val="11"/>
      <color indexed="12"/>
      <name val="Arial"/>
      <family val="2"/>
    </font>
    <font>
      <sz val="14"/>
      <color indexed="12"/>
      <name val="Arial"/>
      <family val="2"/>
    </font>
    <font>
      <sz val="12"/>
      <color rgb="FF984807"/>
      <name val="Calibri"/>
      <family val="2"/>
    </font>
    <font>
      <i/>
      <sz val="10"/>
      <color indexed="16"/>
      <name val="MS Sans Serif"/>
      <family val="2"/>
    </font>
    <font>
      <sz val="10"/>
      <color indexed="16"/>
      <name val="Arial"/>
      <family val="2"/>
    </font>
    <font>
      <sz val="10"/>
      <color rgb="FFFF0066"/>
      <name val="Arial"/>
      <family val="2"/>
    </font>
    <font>
      <b/>
      <vertAlign val="subscript"/>
      <sz val="12"/>
      <color theme="9" tint="-0.499984740745262"/>
      <name val="Arial"/>
      <family val="2"/>
    </font>
    <font>
      <b/>
      <i/>
      <sz val="12"/>
      <name val="Arial"/>
      <family val="2"/>
    </font>
    <font>
      <b/>
      <sz val="10"/>
      <color indexed="61"/>
      <name val="Arial"/>
      <family val="2"/>
    </font>
    <font>
      <b/>
      <sz val="11"/>
      <color rgb="FF00B050"/>
      <name val="Arial"/>
      <family val="2"/>
    </font>
    <font>
      <b/>
      <sz val="10"/>
      <color rgb="FFFF0000"/>
      <name val="Arial"/>
      <family val="2"/>
    </font>
    <font>
      <b/>
      <vertAlign val="subscript"/>
      <sz val="10"/>
      <color rgb="FF00B050"/>
      <name val="Arial"/>
      <family val="2"/>
    </font>
    <font>
      <sz val="1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indexed="43"/>
        <bgColor indexed="64"/>
      </patternFill>
    </fill>
  </fills>
  <borders count="6">
    <border>
      <left/>
      <right/>
      <top/>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5" fillId="0" borderId="0"/>
    <xf numFmtId="0" fontId="1" fillId="0" borderId="0"/>
  </cellStyleXfs>
  <cellXfs count="122">
    <xf numFmtId="0" fontId="0" fillId="0" borderId="0" xfId="0"/>
    <xf numFmtId="0" fontId="8" fillId="0" borderId="1" xfId="0" applyFont="1" applyFill="1" applyBorder="1" applyAlignment="1">
      <alignment horizontal="centerContinuous"/>
    </xf>
    <xf numFmtId="0" fontId="0" fillId="0" borderId="0" xfId="0" applyFill="1" applyBorder="1" applyAlignment="1"/>
    <xf numFmtId="0" fontId="0" fillId="0" borderId="2" xfId="0" applyFill="1" applyBorder="1" applyAlignment="1"/>
    <xf numFmtId="0" fontId="8" fillId="0" borderId="1" xfId="0" applyFont="1" applyFill="1" applyBorder="1" applyAlignment="1">
      <alignment horizontal="center"/>
    </xf>
    <xf numFmtId="0" fontId="9" fillId="0" borderId="0" xfId="0" applyFont="1" applyFill="1" applyBorder="1" applyAlignment="1"/>
    <xf numFmtId="0" fontId="10" fillId="0" borderId="0" xfId="0" applyFont="1" applyAlignment="1">
      <alignment horizontal="center"/>
    </xf>
    <xf numFmtId="0" fontId="11" fillId="0" borderId="1" xfId="0" applyFont="1" applyFill="1" applyBorder="1" applyAlignment="1">
      <alignment horizontal="left"/>
    </xf>
    <xf numFmtId="0" fontId="12" fillId="0" borderId="1" xfId="0" applyFont="1" applyFill="1" applyBorder="1" applyAlignment="1">
      <alignment horizontal="center"/>
    </xf>
    <xf numFmtId="0" fontId="13" fillId="0" borderId="0" xfId="0" applyFont="1"/>
    <xf numFmtId="0" fontId="0" fillId="0" borderId="0" xfId="0" applyFill="1" applyBorder="1" applyAlignment="1">
      <alignment horizontal="center"/>
    </xf>
    <xf numFmtId="0" fontId="0" fillId="0" borderId="2" xfId="0" applyFill="1" applyBorder="1" applyAlignment="1">
      <alignment horizontal="center"/>
    </xf>
    <xf numFmtId="0" fontId="15" fillId="0" borderId="0" xfId="0" applyFont="1" applyFill="1" applyBorder="1" applyAlignment="1"/>
    <xf numFmtId="0" fontId="16" fillId="0" borderId="0" xfId="0" applyFont="1"/>
    <xf numFmtId="0" fontId="8" fillId="0" borderId="1" xfId="0" applyFont="1" applyFill="1" applyBorder="1" applyAlignment="1">
      <alignment horizontal="right"/>
    </xf>
    <xf numFmtId="0" fontId="17" fillId="0" borderId="1" xfId="0" applyFont="1" applyFill="1" applyBorder="1" applyAlignment="1">
      <alignment horizontal="center"/>
    </xf>
    <xf numFmtId="0" fontId="17" fillId="0" borderId="1" xfId="0" applyFont="1" applyFill="1" applyBorder="1" applyAlignment="1">
      <alignment horizontal="right"/>
    </xf>
    <xf numFmtId="0" fontId="11" fillId="0" borderId="1" xfId="0" applyFont="1" applyFill="1" applyBorder="1" applyAlignment="1">
      <alignment horizontal="center"/>
    </xf>
    <xf numFmtId="0" fontId="10" fillId="0" borderId="0" xfId="0" applyFont="1" applyFill="1" applyBorder="1" applyAlignment="1"/>
    <xf numFmtId="0" fontId="10" fillId="0" borderId="2" xfId="0" applyFont="1" applyFill="1" applyBorder="1" applyAlignment="1"/>
    <xf numFmtId="0" fontId="18" fillId="0" borderId="0" xfId="0" quotePrefix="1" applyFont="1"/>
    <xf numFmtId="0" fontId="19" fillId="0" borderId="0" xfId="0" applyFont="1"/>
    <xf numFmtId="0" fontId="20" fillId="0" borderId="1" xfId="0" applyFont="1" applyFill="1" applyBorder="1" applyAlignment="1">
      <alignment horizontal="center"/>
    </xf>
    <xf numFmtId="0" fontId="19" fillId="0" borderId="0" xfId="0" applyFont="1" applyFill="1" applyBorder="1" applyAlignment="1"/>
    <xf numFmtId="0" fontId="19" fillId="0" borderId="2" xfId="0" applyFont="1" applyFill="1" applyBorder="1" applyAlignment="1"/>
    <xf numFmtId="0" fontId="21" fillId="0" borderId="0" xfId="0" applyFont="1" applyFill="1" applyBorder="1" applyAlignment="1"/>
    <xf numFmtId="0" fontId="22" fillId="0" borderId="1" xfId="0" applyFont="1" applyFill="1" applyBorder="1" applyAlignment="1">
      <alignment horizontal="center"/>
    </xf>
    <xf numFmtId="0" fontId="23" fillId="0" borderId="0" xfId="0" applyFont="1" applyFill="1" applyBorder="1" applyAlignment="1"/>
    <xf numFmtId="0" fontId="23" fillId="0" borderId="2" xfId="0" applyFont="1" applyFill="1" applyBorder="1" applyAlignment="1"/>
    <xf numFmtId="0" fontId="2" fillId="0" borderId="0" xfId="0" applyFont="1"/>
    <xf numFmtId="0" fontId="4" fillId="0" borderId="0" xfId="0" applyFont="1"/>
    <xf numFmtId="0" fontId="7" fillId="0" borderId="0" xfId="0" applyFont="1"/>
    <xf numFmtId="0" fontId="0" fillId="0" borderId="0" xfId="0" applyBorder="1"/>
    <xf numFmtId="0" fontId="0" fillId="0" borderId="3" xfId="0" applyBorder="1"/>
    <xf numFmtId="0" fontId="25" fillId="0" borderId="1" xfId="0" applyFont="1" applyFill="1" applyBorder="1" applyAlignment="1">
      <alignment horizontal="center"/>
    </xf>
    <xf numFmtId="0" fontId="25" fillId="0" borderId="1" xfId="0" applyFont="1" applyFill="1" applyBorder="1" applyAlignment="1">
      <alignment horizontal="centerContinuous"/>
    </xf>
    <xf numFmtId="0" fontId="31" fillId="0" borderId="0" xfId="0" applyFont="1"/>
    <xf numFmtId="0" fontId="31" fillId="0" borderId="0" xfId="0" quotePrefix="1" applyFont="1"/>
    <xf numFmtId="0" fontId="32" fillId="0" borderId="0" xfId="0" applyFont="1"/>
    <xf numFmtId="0" fontId="33" fillId="0" borderId="0" xfId="0" applyFont="1"/>
    <xf numFmtId="0" fontId="33" fillId="0" borderId="0" xfId="0" applyFont="1" applyAlignment="1">
      <alignment horizontal="right"/>
    </xf>
    <xf numFmtId="0" fontId="33" fillId="0" borderId="0" xfId="0" applyFont="1" applyAlignment="1">
      <alignment horizontal="left"/>
    </xf>
    <xf numFmtId="0" fontId="33" fillId="0" borderId="0" xfId="0" applyFont="1" applyAlignment="1">
      <alignment horizontal="center"/>
    </xf>
    <xf numFmtId="0" fontId="33" fillId="0" borderId="3" xfId="0" applyFont="1" applyBorder="1" applyAlignment="1">
      <alignment horizontal="center"/>
    </xf>
    <xf numFmtId="0" fontId="33" fillId="0" borderId="0" xfId="0" quotePrefix="1" applyFont="1"/>
    <xf numFmtId="0" fontId="34" fillId="0" borderId="0" xfId="0" applyFont="1"/>
    <xf numFmtId="0" fontId="1" fillId="0" borderId="0" xfId="0" applyFont="1"/>
    <xf numFmtId="0" fontId="1" fillId="0" borderId="0" xfId="2"/>
    <xf numFmtId="0" fontId="37" fillId="0" borderId="0" xfId="2" applyFont="1"/>
    <xf numFmtId="0" fontId="1" fillId="0" borderId="0" xfId="2" applyFont="1"/>
    <xf numFmtId="0" fontId="2" fillId="0" borderId="0" xfId="2" applyFont="1"/>
    <xf numFmtId="0" fontId="2"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18" fillId="0" borderId="0" xfId="2" applyFont="1" applyAlignment="1">
      <alignment horizontal="center"/>
    </xf>
    <xf numFmtId="0" fontId="44" fillId="0" borderId="0" xfId="2" applyFont="1"/>
    <xf numFmtId="0" fontId="35" fillId="0" borderId="0" xfId="2" applyFont="1" applyAlignment="1">
      <alignment horizontal="center"/>
    </xf>
    <xf numFmtId="0" fontId="4" fillId="0" borderId="0" xfId="2" applyFont="1" applyAlignment="1">
      <alignment horizontal="center"/>
    </xf>
    <xf numFmtId="0" fontId="45" fillId="0" borderId="0" xfId="2" applyFont="1" applyAlignment="1">
      <alignment horizontal="center"/>
    </xf>
    <xf numFmtId="0" fontId="4" fillId="0" borderId="0" xfId="2" applyFont="1"/>
    <xf numFmtId="0" fontId="1" fillId="0" borderId="0" xfId="2" quotePrefix="1" applyFont="1" applyAlignment="1">
      <alignment horizontal="center"/>
    </xf>
    <xf numFmtId="0" fontId="2" fillId="0" borderId="0" xfId="2" quotePrefix="1" applyFont="1" applyAlignment="1">
      <alignment horizontal="center" vertical="center"/>
    </xf>
    <xf numFmtId="0" fontId="36" fillId="0" borderId="0" xfId="2" quotePrefix="1" applyFont="1"/>
    <xf numFmtId="0" fontId="45" fillId="0" borderId="0" xfId="2" applyFont="1"/>
    <xf numFmtId="0" fontId="31" fillId="0" borderId="0" xfId="2" applyFont="1"/>
    <xf numFmtId="0" fontId="46" fillId="0" borderId="0" xfId="2" applyFont="1" applyAlignment="1">
      <alignment horizontal="center"/>
    </xf>
    <xf numFmtId="0" fontId="46" fillId="0" borderId="0" xfId="2" applyFont="1" applyAlignment="1">
      <alignment horizontal="right"/>
    </xf>
    <xf numFmtId="0" fontId="31" fillId="0" borderId="0" xfId="2" quotePrefix="1" applyFont="1"/>
    <xf numFmtId="0" fontId="49" fillId="0" borderId="0" xfId="2" quotePrefix="1" applyFont="1"/>
    <xf numFmtId="0" fontId="30" fillId="0" borderId="0" xfId="2" applyFont="1"/>
    <xf numFmtId="0" fontId="50" fillId="0" borderId="0" xfId="2" applyFont="1" applyAlignment="1">
      <alignment horizontal="center"/>
    </xf>
    <xf numFmtId="0" fontId="51" fillId="0" borderId="0" xfId="0" applyFont="1"/>
    <xf numFmtId="0" fontId="54" fillId="0" borderId="0" xfId="0" applyFont="1" applyAlignment="1">
      <alignment horizontal="left" vertical="center" readingOrder="1"/>
    </xf>
    <xf numFmtId="0" fontId="16" fillId="0" borderId="0" xfId="0" applyFont="1" applyFill="1" applyBorder="1" applyAlignment="1"/>
    <xf numFmtId="0" fontId="55" fillId="0" borderId="1" xfId="0" applyFont="1" applyFill="1" applyBorder="1" applyAlignment="1">
      <alignment horizontal="center"/>
    </xf>
    <xf numFmtId="0" fontId="1" fillId="0" borderId="0" xfId="0" applyFont="1" applyFill="1" applyBorder="1" applyAlignment="1"/>
    <xf numFmtId="0" fontId="56" fillId="0" borderId="0" xfId="0" applyFont="1" applyFill="1" applyBorder="1" applyAlignment="1"/>
    <xf numFmtId="0" fontId="1" fillId="0" borderId="2" xfId="0" applyFont="1" applyFill="1" applyBorder="1" applyAlignment="1"/>
    <xf numFmtId="0" fontId="56" fillId="0" borderId="2"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2" xfId="0" applyFont="1" applyFill="1" applyBorder="1" applyAlignment="1"/>
    <xf numFmtId="0" fontId="7" fillId="0" borderId="2" xfId="0" applyFont="1" applyFill="1" applyBorder="1" applyAlignment="1">
      <alignment horizontal="center"/>
    </xf>
    <xf numFmtId="0" fontId="7" fillId="0" borderId="0" xfId="2" applyFont="1"/>
    <xf numFmtId="0" fontId="6" fillId="0" borderId="0" xfId="0" quotePrefix="1" applyFont="1"/>
    <xf numFmtId="0" fontId="7" fillId="2" borderId="0" xfId="0" applyFont="1" applyFill="1"/>
    <xf numFmtId="0" fontId="0" fillId="2" borderId="0" xfId="0" applyFill="1"/>
    <xf numFmtId="0" fontId="57" fillId="0" borderId="0" xfId="0" applyFont="1" applyFill="1" applyBorder="1" applyAlignment="1"/>
    <xf numFmtId="0" fontId="4" fillId="0" borderId="0" xfId="0" applyFont="1" applyFill="1" applyBorder="1" applyAlignment="1">
      <alignment horizontal="center"/>
    </xf>
    <xf numFmtId="0" fontId="4" fillId="0" borderId="2" xfId="0" applyFont="1" applyFill="1" applyBorder="1" applyAlignment="1">
      <alignment horizontal="center"/>
    </xf>
    <xf numFmtId="0" fontId="59" fillId="0" borderId="1" xfId="0" applyFont="1" applyFill="1" applyBorder="1" applyAlignment="1">
      <alignment horizontal="center"/>
    </xf>
    <xf numFmtId="0" fontId="4" fillId="0" borderId="1" xfId="0" applyFont="1" applyFill="1" applyBorder="1" applyAlignment="1">
      <alignment horizontal="center"/>
    </xf>
    <xf numFmtId="0" fontId="60" fillId="0" borderId="0" xfId="2" applyFont="1" applyAlignment="1">
      <alignment horizontal="left"/>
    </xf>
    <xf numFmtId="0" fontId="1" fillId="3" borderId="0" xfId="2" applyFill="1"/>
    <xf numFmtId="0" fontId="10" fillId="3" borderId="0" xfId="2" applyFont="1" applyFill="1" applyAlignment="1">
      <alignment horizontal="center"/>
    </xf>
    <xf numFmtId="0" fontId="1" fillId="0" borderId="0" xfId="2" applyFill="1"/>
    <xf numFmtId="0" fontId="35" fillId="0" borderId="4" xfId="2" applyFont="1" applyBorder="1" applyAlignment="1">
      <alignment horizontal="center"/>
    </xf>
    <xf numFmtId="0" fontId="36" fillId="0" borderId="0" xfId="2" applyFont="1" applyAlignment="1">
      <alignment horizontal="right"/>
    </xf>
    <xf numFmtId="0" fontId="36" fillId="0" borderId="0" xfId="2" applyFont="1" applyAlignment="1">
      <alignment horizontal="left"/>
    </xf>
    <xf numFmtId="0" fontId="36" fillId="0" borderId="0" xfId="2" applyFont="1"/>
    <xf numFmtId="0" fontId="7" fillId="0" borderId="0" xfId="2" applyFont="1" applyAlignment="1">
      <alignment horizontal="left"/>
    </xf>
    <xf numFmtId="0" fontId="7" fillId="0" borderId="0" xfId="2" applyFont="1" applyAlignment="1">
      <alignment horizontal="right"/>
    </xf>
    <xf numFmtId="0" fontId="3" fillId="3" borderId="0" xfId="2" applyFont="1" applyFill="1" applyAlignment="1">
      <alignment horizontal="left"/>
    </xf>
    <xf numFmtId="0" fontId="3" fillId="0" borderId="0" xfId="2" applyFont="1" applyFill="1" applyAlignment="1">
      <alignment horizontal="left"/>
    </xf>
    <xf numFmtId="0" fontId="61" fillId="0" borderId="5" xfId="2" applyFont="1" applyBorder="1" applyAlignment="1">
      <alignment horizontal="center"/>
    </xf>
    <xf numFmtId="0" fontId="62" fillId="0" borderId="0" xfId="2" applyFont="1" applyAlignment="1">
      <alignment horizontal="center"/>
    </xf>
    <xf numFmtId="0" fontId="61" fillId="0" borderId="3" xfId="2" applyFont="1" applyBorder="1"/>
    <xf numFmtId="0" fontId="35" fillId="0" borderId="0" xfId="2" applyFont="1"/>
    <xf numFmtId="0" fontId="35" fillId="0" borderId="0" xfId="2" applyFont="1" applyAlignment="1">
      <alignment horizontal="right"/>
    </xf>
    <xf numFmtId="0" fontId="61" fillId="0" borderId="0" xfId="2" applyFont="1" applyAlignment="1">
      <alignment horizontal="left"/>
    </xf>
    <xf numFmtId="0" fontId="36" fillId="0" borderId="0" xfId="2" applyFont="1" applyFill="1"/>
    <xf numFmtId="0" fontId="35" fillId="0" borderId="0" xfId="2" applyFont="1" applyAlignment="1">
      <alignment horizontal="left"/>
    </xf>
    <xf numFmtId="0" fontId="61" fillId="0" borderId="0" xfId="2" applyFont="1"/>
    <xf numFmtId="0" fontId="35" fillId="0" borderId="5" xfId="2" applyFont="1" applyBorder="1" applyAlignment="1">
      <alignment horizontal="center"/>
    </xf>
    <xf numFmtId="0" fontId="3" fillId="0" borderId="0" xfId="2" applyFont="1" applyAlignment="1">
      <alignment horizontal="center"/>
    </xf>
    <xf numFmtId="0" fontId="1" fillId="0" borderId="0" xfId="2" applyAlignment="1">
      <alignment horizontal="right"/>
    </xf>
    <xf numFmtId="0" fontId="1" fillId="0" borderId="0" xfId="2" applyAlignment="1">
      <alignment horizontal="left"/>
    </xf>
    <xf numFmtId="0" fontId="1" fillId="0" borderId="0" xfId="2" applyAlignment="1">
      <alignment horizontal="center"/>
    </xf>
    <xf numFmtId="0" fontId="64" fillId="0" borderId="0" xfId="2" applyFont="1" applyAlignment="1">
      <alignment horizontal="center"/>
    </xf>
    <xf numFmtId="0" fontId="1" fillId="0" borderId="2" xfId="2" applyBorder="1"/>
    <xf numFmtId="0" fontId="1" fillId="0" borderId="0" xfId="2" applyBorder="1"/>
    <xf numFmtId="0" fontId="1" fillId="0" borderId="0" xfId="2" quotePrefix="1"/>
  </cellXfs>
  <cellStyles count="3">
    <cellStyle name="Normal" xfId="0" builtinId="0"/>
    <cellStyle name="Normal 2" xfId="1"/>
    <cellStyle name="Normal 2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'Completed Example'!$B$4</c:f>
              <c:strCache>
                <c:ptCount val="1"/>
                <c:pt idx="0">
                  <c:v>Y</c:v>
                </c:pt>
              </c:strCache>
            </c:strRef>
          </c:tx>
          <c:spPr>
            <a:ln w="28575">
              <a:noFill/>
            </a:ln>
          </c:spPr>
          <c:trendline>
            <c:trendlineType val="linear"/>
            <c:dispRSqr val="1"/>
            <c:dispEq val="1"/>
            <c:trendlineLbl>
              <c:layout>
                <c:manualLayout>
                  <c:x val="-1.8449475065616797E-2"/>
                  <c:y val="-0.52643518518518517"/>
                </c:manualLayout>
              </c:layout>
              <c:numFmt formatCode="General" sourceLinked="0"/>
              <c:spPr>
                <a:solidFill>
                  <a:schemeClr val="bg1"/>
                </a:solidFill>
              </c:spPr>
              <c:txPr>
                <a:bodyPr/>
                <a:lstStyle/>
                <a:p>
                  <a:pPr>
                    <a:defRPr sz="1200" b="0" i="0" u="none" strike="noStrike" baseline="0">
                      <a:solidFill>
                        <a:srgbClr val="000000"/>
                      </a:solidFill>
                      <a:latin typeface="Calibri"/>
                      <a:ea typeface="Calibri"/>
                      <a:cs typeface="Calibri"/>
                    </a:defRPr>
                  </a:pPr>
                  <a:endParaRPr lang="en-US"/>
                </a:p>
              </c:txPr>
            </c:trendlineLbl>
          </c:trendline>
          <c:xVal>
            <c:numRef>
              <c:f>'Completed Example'!$A$5:$A$9</c:f>
              <c:numCache>
                <c:formatCode>General</c:formatCode>
                <c:ptCount val="5"/>
                <c:pt idx="0">
                  <c:v>1</c:v>
                </c:pt>
                <c:pt idx="1">
                  <c:v>2</c:v>
                </c:pt>
                <c:pt idx="2">
                  <c:v>3</c:v>
                </c:pt>
                <c:pt idx="3">
                  <c:v>4</c:v>
                </c:pt>
                <c:pt idx="4">
                  <c:v>5</c:v>
                </c:pt>
              </c:numCache>
            </c:numRef>
          </c:xVal>
          <c:yVal>
            <c:numRef>
              <c:f>'Completed Example'!$B$5:$B$9</c:f>
              <c:numCache>
                <c:formatCode>General</c:formatCode>
                <c:ptCount val="5"/>
                <c:pt idx="0">
                  <c:v>10</c:v>
                </c:pt>
                <c:pt idx="1">
                  <c:v>7</c:v>
                </c:pt>
                <c:pt idx="2">
                  <c:v>4</c:v>
                </c:pt>
                <c:pt idx="3">
                  <c:v>6</c:v>
                </c:pt>
                <c:pt idx="4">
                  <c:v>3</c:v>
                </c:pt>
              </c:numCache>
            </c:numRef>
          </c:yVal>
          <c:smooth val="0"/>
          <c:extLst>
            <c:ext xmlns:c16="http://schemas.microsoft.com/office/drawing/2014/chart" uri="{C3380CC4-5D6E-409C-BE32-E72D297353CC}">
              <c16:uniqueId val="{00000000-F0E1-45ED-883E-80459CFD69A5}"/>
            </c:ext>
          </c:extLst>
        </c:ser>
        <c:ser>
          <c:idx val="1"/>
          <c:order val="1"/>
          <c:tx>
            <c:strRef>
              <c:f>'Completed Example'!$E$4</c:f>
              <c:strCache>
                <c:ptCount val="1"/>
                <c:pt idx="0">
                  <c:v>Y-hat</c:v>
                </c:pt>
              </c:strCache>
            </c:strRef>
          </c:tx>
          <c:spPr>
            <a:ln w="12700">
              <a:solidFill>
                <a:srgbClr val="F79646">
                  <a:lumMod val="50000"/>
                </a:srgbClr>
              </a:solidFill>
            </a:ln>
          </c:spPr>
          <c:marker>
            <c:symbol val="x"/>
            <c:size val="7"/>
          </c:marker>
          <c:xVal>
            <c:numRef>
              <c:f>'Completed Example'!$A$5:$A$9</c:f>
              <c:numCache>
                <c:formatCode>General</c:formatCode>
                <c:ptCount val="5"/>
                <c:pt idx="0">
                  <c:v>1</c:v>
                </c:pt>
                <c:pt idx="1">
                  <c:v>2</c:v>
                </c:pt>
                <c:pt idx="2">
                  <c:v>3</c:v>
                </c:pt>
                <c:pt idx="3">
                  <c:v>4</c:v>
                </c:pt>
                <c:pt idx="4">
                  <c:v>5</c:v>
                </c:pt>
              </c:numCache>
            </c:numRef>
          </c:xVal>
          <c:yVal>
            <c:numRef>
              <c:f>'Completed Example'!$E$5:$E$9</c:f>
              <c:numCache>
                <c:formatCode>General</c:formatCode>
                <c:ptCount val="5"/>
                <c:pt idx="0">
                  <c:v>8.9999994216687664</c:v>
                </c:pt>
                <c:pt idx="1">
                  <c:v>7.4999989881363849</c:v>
                </c:pt>
                <c:pt idx="2">
                  <c:v>5.9999985546040016</c:v>
                </c:pt>
                <c:pt idx="3">
                  <c:v>4.4999981210716191</c:v>
                </c:pt>
                <c:pt idx="4">
                  <c:v>2.9999976875392367</c:v>
                </c:pt>
              </c:numCache>
            </c:numRef>
          </c:yVal>
          <c:smooth val="0"/>
          <c:extLst>
            <c:ext xmlns:c16="http://schemas.microsoft.com/office/drawing/2014/chart" uri="{C3380CC4-5D6E-409C-BE32-E72D297353CC}">
              <c16:uniqueId val="{00000001-F0E1-45ED-883E-80459CFD69A5}"/>
            </c:ext>
          </c:extLst>
        </c:ser>
        <c:dLbls>
          <c:showLegendKey val="0"/>
          <c:showVal val="0"/>
          <c:showCatName val="0"/>
          <c:showSerName val="0"/>
          <c:showPercent val="0"/>
          <c:showBubbleSize val="0"/>
        </c:dLbls>
        <c:axId val="1348625648"/>
        <c:axId val="1348626208"/>
      </c:scatterChart>
      <c:valAx>
        <c:axId val="1348625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8626208"/>
        <c:crosses val="autoZero"/>
        <c:crossBetween val="midCat"/>
      </c:valAx>
      <c:valAx>
        <c:axId val="13486262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8625648"/>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42509223342319E-2"/>
          <c:y val="2.3939574219889185E-2"/>
          <c:w val="0.8976965106059096"/>
          <c:h val="0.81242601341498977"/>
        </c:manualLayout>
      </c:layout>
      <c:scatterChart>
        <c:scatterStyle val="lineMarker"/>
        <c:varyColors val="0"/>
        <c:ser>
          <c:idx val="0"/>
          <c:order val="0"/>
          <c:tx>
            <c:strRef>
              <c:f>'Fitted Line'!$B$7</c:f>
              <c:strCache>
                <c:ptCount val="1"/>
                <c:pt idx="0">
                  <c:v>Data</c:v>
                </c:pt>
              </c:strCache>
            </c:strRef>
          </c:tx>
          <c:spPr>
            <a:ln w="28575">
              <a:noFill/>
            </a:ln>
          </c:spPr>
          <c:marker>
            <c:symbol val="diamond"/>
            <c:size val="7"/>
            <c:spPr>
              <a:solidFill>
                <a:srgbClr val="424242"/>
              </a:solidFill>
              <a:ln w="15875">
                <a:solidFill>
                  <a:srgbClr val="424242"/>
                </a:solidFill>
                <a:prstDash val="solid"/>
              </a:ln>
            </c:spPr>
          </c:marker>
          <c:xVal>
            <c:numRef>
              <c:f>'Fitted Line'!$A$8:$A$18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'Fitted Line'!$B$8:$B$18</c:f>
              <c:numCache>
                <c:formatCode>General</c:formatCode>
                <c:ptCount val="11"/>
                <c:pt idx="0">
                  <c:v>13.328896989537391</c:v>
                </c:pt>
                <c:pt idx="1">
                  <c:v>30.170975351780754</c:v>
                </c:pt>
                <c:pt idx="2">
                  <c:v>39.618943095439612</c:v>
                </c:pt>
                <c:pt idx="3">
                  <c:v>37.780598608386462</c:v>
                </c:pt>
                <c:pt idx="4">
                  <c:v>31.571022115408049</c:v>
                </c:pt>
                <c:pt idx="5">
                  <c:v>30.391543556450031</c:v>
                </c:pt>
                <c:pt idx="6">
                  <c:v>57.89278144114067</c:v>
                </c:pt>
                <c:pt idx="7">
                  <c:v>66.374814395021829</c:v>
                </c:pt>
                <c:pt idx="8">
                  <c:v>79.025080809697357</c:v>
                </c:pt>
                <c:pt idx="9">
                  <c:v>72.766179403080486</c:v>
                </c:pt>
                <c:pt idx="10">
                  <c:v>74.797490437937029</c:v>
                </c:pt>
              </c:numCache>
            </c:numRef>
          </c:yVal>
          <c:smooth val="0"/>
          <c:extLst>
            <c:ext xmlns:c16="http://schemas.microsoft.com/office/drawing/2014/chart" uri="{C3380CC4-5D6E-409C-BE32-E72D297353CC}">
              <c16:uniqueId val="{00000000-50AF-4BF7-9606-DEC8BB38F45D}"/>
            </c:ext>
          </c:extLst>
        </c:ser>
        <c:ser>
          <c:idx val="1"/>
          <c:order val="1"/>
          <c:tx>
            <c:strRef>
              <c:f>'Fitted Line'!$C$7</c:f>
              <c:strCache>
                <c:ptCount val="1"/>
                <c:pt idx="0">
                  <c:v>y-bar</c:v>
                </c:pt>
              </c:strCache>
            </c:strRef>
          </c:tx>
          <c:spPr>
            <a:ln w="19050">
              <a:noFill/>
            </a:ln>
          </c:spPr>
          <c:marker>
            <c:symbol val="circle"/>
            <c:size val="10"/>
            <c:spPr>
              <a:solidFill>
                <a:srgbClr val="FF0000"/>
              </a:solidFill>
            </c:spPr>
          </c:marker>
          <c:xVal>
            <c:numRef>
              <c:f>'Fitted Line'!$A$8:$A$18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'Fitted Line'!$C$8:$C$18</c:f>
              <c:numCache>
                <c:formatCode>General</c:formatCode>
                <c:ptCount val="11"/>
                <c:pt idx="5">
                  <c:v>48.519847836716345</c:v>
                </c:pt>
              </c:numCache>
            </c:numRef>
          </c:yVal>
          <c:smooth val="0"/>
          <c:extLst>
            <c:ext xmlns:c16="http://schemas.microsoft.com/office/drawing/2014/chart" uri="{C3380CC4-5D6E-409C-BE32-E72D297353CC}">
              <c16:uniqueId val="{00000001-50AF-4BF7-9606-DEC8BB38F45D}"/>
            </c:ext>
          </c:extLst>
        </c:ser>
        <c:ser>
          <c:idx val="2"/>
          <c:order val="2"/>
          <c:tx>
            <c:strRef>
              <c:f>'Fitted Line'!$D$7</c:f>
              <c:strCache>
                <c:ptCount val="1"/>
                <c:pt idx="0">
                  <c:v>y-hat</c:v>
                </c:pt>
              </c:strCache>
            </c:strRef>
          </c:tx>
          <c:spPr>
            <a:ln w="25400">
              <a:solidFill>
                <a:srgbClr val="00B050"/>
              </a:solidFill>
              <a:prstDash val="dash"/>
            </a:ln>
          </c:spPr>
          <c:marker>
            <c:symbol val="none"/>
          </c:marker>
          <c:xVal>
            <c:numRef>
              <c:f>'Fitted Line'!$A$8:$A$18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'Fitted Line'!$D$8:$D$18</c:f>
              <c:numCache>
                <c:formatCode>General</c:formatCode>
                <c:ptCount val="11"/>
                <c:pt idx="0">
                  <c:v>17.635648405399355</c:v>
                </c:pt>
                <c:pt idx="1">
                  <c:v>23.812488291662753</c:v>
                </c:pt>
                <c:pt idx="2">
                  <c:v>29.989328177926151</c:v>
                </c:pt>
                <c:pt idx="3">
                  <c:v>36.166168064189549</c:v>
                </c:pt>
                <c:pt idx="4">
                  <c:v>42.343007950452943</c:v>
                </c:pt>
                <c:pt idx="5">
                  <c:v>48.519847836716345</c:v>
                </c:pt>
                <c:pt idx="6">
                  <c:v>54.696687722979746</c:v>
                </c:pt>
                <c:pt idx="7">
                  <c:v>60.873527609243141</c:v>
                </c:pt>
                <c:pt idx="8">
                  <c:v>67.050367495506535</c:v>
                </c:pt>
                <c:pt idx="9">
                  <c:v>73.227207381769929</c:v>
                </c:pt>
                <c:pt idx="10">
                  <c:v>79.404047268033324</c:v>
                </c:pt>
              </c:numCache>
            </c:numRef>
          </c:yVal>
          <c:smooth val="0"/>
          <c:extLst>
            <c:ext xmlns:c16="http://schemas.microsoft.com/office/drawing/2014/chart" uri="{C3380CC4-5D6E-409C-BE32-E72D297353CC}">
              <c16:uniqueId val="{00000002-50AF-4BF7-9606-DEC8BB38F45D}"/>
            </c:ext>
          </c:extLst>
        </c:ser>
        <c:ser>
          <c:idx val="3"/>
          <c:order val="3"/>
          <c:tx>
            <c:strRef>
              <c:f>'Fitted Line'!$E$7</c:f>
              <c:strCache>
                <c:ptCount val="1"/>
                <c:pt idx="0">
                  <c:v>Phenomenon</c:v>
                </c:pt>
              </c:strCache>
            </c:strRef>
          </c:tx>
          <c:spPr>
            <a:ln w="25400">
              <a:solidFill>
                <a:schemeClr val="tx1"/>
              </a:solidFill>
              <a:prstDash val="solid"/>
            </a:ln>
          </c:spPr>
          <c:marker>
            <c:symbol val="none"/>
          </c:marker>
          <c:xVal>
            <c:numRef>
              <c:f>'Fitted Line'!$A$8:$A$18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'Fitted Line'!$E$8:$E$18</c:f>
              <c:numCache>
                <c:formatCode>General</c:formatCode>
                <c:ptCount val="11"/>
                <c:pt idx="0">
                  <c:v>20</c:v>
                </c:pt>
                <c:pt idx="1">
                  <c:v>26</c:v>
                </c:pt>
                <c:pt idx="2">
                  <c:v>32</c:v>
                </c:pt>
                <c:pt idx="3">
                  <c:v>38</c:v>
                </c:pt>
                <c:pt idx="4">
                  <c:v>44</c:v>
                </c:pt>
                <c:pt idx="5">
                  <c:v>50</c:v>
                </c:pt>
                <c:pt idx="6">
                  <c:v>56</c:v>
                </c:pt>
                <c:pt idx="7">
                  <c:v>62</c:v>
                </c:pt>
                <c:pt idx="8">
                  <c:v>68</c:v>
                </c:pt>
                <c:pt idx="9">
                  <c:v>74</c:v>
                </c:pt>
                <c:pt idx="10">
                  <c:v>80</c:v>
                </c:pt>
              </c:numCache>
            </c:numRef>
          </c:yVal>
          <c:smooth val="0"/>
          <c:extLst>
            <c:ext xmlns:c16="http://schemas.microsoft.com/office/drawing/2014/chart" uri="{C3380CC4-5D6E-409C-BE32-E72D297353CC}">
              <c16:uniqueId val="{00000003-50AF-4BF7-9606-DEC8BB38F45D}"/>
            </c:ext>
          </c:extLst>
        </c:ser>
        <c:dLbls>
          <c:showLegendKey val="0"/>
          <c:showVal val="0"/>
          <c:showCatName val="0"/>
          <c:showSerName val="0"/>
          <c:showPercent val="0"/>
          <c:showBubbleSize val="0"/>
        </c:dLbls>
        <c:axId val="862867280"/>
        <c:axId val="1"/>
      </c:scatterChart>
      <c:valAx>
        <c:axId val="862867280"/>
        <c:scaling>
          <c:orientation val="minMax"/>
          <c:max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
        <c:crosses val="autoZero"/>
        <c:crossBetween val="midCat"/>
        <c:majorUnit val="0.2"/>
      </c:valAx>
      <c:valAx>
        <c:axId val="1"/>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862867280"/>
        <c:crosses val="autoZero"/>
        <c:crossBetween val="midCat"/>
      </c:valAx>
      <c:spPr>
        <a:noFill/>
        <a:ln w="25400">
          <a:noFill/>
        </a:ln>
      </c:spPr>
    </c:plotArea>
    <c:legend>
      <c:legendPos val="r"/>
      <c:legendEntry>
        <c:idx val="0"/>
        <c:txPr>
          <a:bodyPr/>
          <a:lstStyle/>
          <a:p>
            <a:pPr>
              <a:defRPr sz="1100" b="0" i="0" u="none" strike="noStrike" baseline="0">
                <a:solidFill>
                  <a:srgbClr val="000000"/>
                </a:solidFill>
                <a:latin typeface="Arial"/>
                <a:ea typeface="Arial"/>
                <a:cs typeface="Arial"/>
              </a:defRPr>
            </a:pPr>
            <a:endParaRPr lang="en-US"/>
          </a:p>
        </c:txPr>
      </c:legendEntry>
      <c:layout>
        <c:manualLayout>
          <c:xMode val="edge"/>
          <c:yMode val="edge"/>
          <c:x val="0.79322731954247949"/>
          <c:y val="0.54426340040828214"/>
          <c:w val="0.17203020675047198"/>
          <c:h val="0.2153126859142607"/>
        </c:manualLayout>
      </c:layout>
      <c:overlay val="1"/>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66675</xdr:rowOff>
    </xdr:from>
    <xdr:to>
      <xdr:col>12</xdr:col>
      <xdr:colOff>247650</xdr:colOff>
      <xdr:row>31</xdr:row>
      <xdr:rowOff>47625</xdr:rowOff>
    </xdr:to>
    <xdr:sp macro="" textlink="">
      <xdr:nvSpPr>
        <xdr:cNvPr id="2" name="TextBox 1"/>
        <xdr:cNvSpPr txBox="1"/>
      </xdr:nvSpPr>
      <xdr:spPr>
        <a:xfrm>
          <a:off x="9524" y="66675"/>
          <a:ext cx="7553326"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accent6">
                  <a:lumMod val="50000"/>
                </a:schemeClr>
              </a:solidFill>
            </a:rPr>
            <a:t>Linear Association between</a:t>
          </a:r>
          <a:r>
            <a:rPr lang="en-US" sz="1800" b="1" baseline="0">
              <a:solidFill>
                <a:schemeClr val="accent6">
                  <a:lumMod val="50000"/>
                </a:schemeClr>
              </a:solidFill>
            </a:rPr>
            <a:t> Quantitative Variables observed for each case.</a:t>
          </a:r>
        </a:p>
        <a:p>
          <a:r>
            <a:rPr lang="en-US" sz="1800" b="1" baseline="0">
              <a:solidFill>
                <a:schemeClr val="accent6">
                  <a:lumMod val="50000"/>
                </a:schemeClr>
              </a:solidFill>
            </a:rPr>
            <a:t>(There are blocks or pairs of data values)</a:t>
          </a:r>
        </a:p>
        <a:p>
          <a:r>
            <a:rPr lang="en-US" sz="1200" baseline="0"/>
            <a:t>Three methods can be used to assess linear association between quantitative variables.</a:t>
          </a:r>
        </a:p>
        <a:p>
          <a:endParaRPr lang="en-US" sz="1200" baseline="0"/>
        </a:p>
        <a:p>
          <a:r>
            <a:rPr lang="en-US" sz="1200" baseline="0"/>
            <a:t>1.  </a:t>
          </a:r>
          <a:r>
            <a:rPr lang="en-US" sz="1600" b="1" baseline="0">
              <a:solidFill>
                <a:srgbClr val="0000FF"/>
              </a:solidFill>
            </a:rPr>
            <a:t>X-Y Scatterplot (2 quantitative variables) </a:t>
          </a:r>
          <a:r>
            <a:rPr lang="en-US" sz="1200" b="0" baseline="0"/>
            <a:t>If one variable is clearly a variable who's value is a response to the value of another variable then the </a:t>
          </a:r>
          <a:r>
            <a:rPr lang="en-US" sz="1200" b="1" baseline="0"/>
            <a:t>response variable </a:t>
          </a:r>
          <a:r>
            <a:rPr lang="en-US" sz="1200" b="0" baseline="0"/>
            <a:t>(dependent variable) is plotted on the </a:t>
          </a:r>
          <a:r>
            <a:rPr lang="en-US" sz="1200" b="1" baseline="0"/>
            <a:t>Y or vertical axis </a:t>
          </a:r>
          <a:r>
            <a:rPr lang="en-US" sz="1200" b="0" baseline="0"/>
            <a:t>and the </a:t>
          </a:r>
          <a:r>
            <a:rPr lang="en-US" sz="1200" b="1" baseline="0"/>
            <a:t>explanatory variable </a:t>
          </a:r>
          <a:r>
            <a:rPr lang="en-US" sz="1200" b="0" baseline="0"/>
            <a:t>(independent variable or predictor variable) is plotted on the </a:t>
          </a:r>
          <a:r>
            <a:rPr lang="en-US" sz="1200" b="1" baseline="0"/>
            <a:t>X or horizontal axis</a:t>
          </a:r>
          <a:r>
            <a:rPr lang="en-US" sz="1200" b="0" baseline="0"/>
            <a:t>.  Examine the scatterplot to visually determine if there appears to be an association between the two variables.</a:t>
          </a:r>
        </a:p>
        <a:p>
          <a:endParaRPr lang="en-US" sz="1200" b="0" baseline="0"/>
        </a:p>
        <a:p>
          <a:pPr marL="0" marR="0" indent="0" defTabSz="914400" eaLnBrk="1" fontAlgn="auto" latinLnBrk="0" hangingPunct="1">
            <a:lnSpc>
              <a:spcPct val="100000"/>
            </a:lnSpc>
            <a:spcBef>
              <a:spcPts val="0"/>
            </a:spcBef>
            <a:spcAft>
              <a:spcPts val="0"/>
            </a:spcAft>
            <a:buClrTx/>
            <a:buSzTx/>
            <a:buFontTx/>
            <a:buNone/>
            <a:tabLst/>
            <a:defRPr/>
          </a:pPr>
          <a:r>
            <a:rPr lang="en-US" sz="1200" b="0" baseline="0"/>
            <a:t>2.  The </a:t>
          </a:r>
          <a:r>
            <a:rPr lang="en-US" sz="1600" b="1" baseline="0">
              <a:solidFill>
                <a:srgbClr val="0000FF"/>
              </a:solidFill>
            </a:rPr>
            <a:t>Correlation Coefficient (r) </a:t>
          </a:r>
          <a:r>
            <a:rPr lang="en-US" sz="1200" b="0" baseline="0"/>
            <a:t>is a unit-free measure of the amount of linear association (relationship) between </a:t>
          </a:r>
          <a:r>
            <a:rPr lang="en-US" sz="1600" b="1" baseline="0">
              <a:solidFill>
                <a:srgbClr val="0000FF"/>
              </a:solidFill>
            </a:rPr>
            <a:t>two quantitative variables</a:t>
          </a:r>
          <a:r>
            <a:rPr lang="en-US" sz="1200" b="0" baseline="0"/>
            <a:t>.   Measurement values range from -1 to +1.   r=0 implies no linear association.  The amount or strength of linear association increases as r departs from 0 moving toward either -1 or +1.  r&gt;0 implies a positive association where one expects the value of one variable to increase if the value of the other increases.   </a:t>
          </a:r>
          <a:r>
            <a:rPr lang="en-US" sz="1100" b="0" baseline="0">
              <a:solidFill>
                <a:schemeClr val="dk1"/>
              </a:solidFill>
              <a:latin typeface="+mn-lt"/>
              <a:ea typeface="+mn-ea"/>
              <a:cs typeface="+mn-cs"/>
            </a:rPr>
            <a:t>r&lt;0 implies a negative association where one expects the value of one variable to decrease if the value of the other increases.    If r=-1 or if r=1, the data are all exactly on a straight line having negative slope for r=-1 and a positive slope for r=1.   Since other measures of correlation exist , the coefficient used in this class and by the text is often called the Pearson Correlation Coefficient.  </a:t>
          </a:r>
          <a:r>
            <a:rPr lang="en-US" sz="1100" b="1" baseline="0">
              <a:solidFill>
                <a:schemeClr val="dk1"/>
              </a:solidFill>
              <a:latin typeface="+mn-lt"/>
              <a:ea typeface="+mn-ea"/>
              <a:cs typeface="+mn-cs"/>
            </a:rPr>
            <a:t>Correlation </a:t>
          </a:r>
          <a:r>
            <a:rPr lang="en-US" sz="1200" b="1" baseline="0">
              <a:solidFill>
                <a:schemeClr val="dk1"/>
              </a:solidFill>
              <a:latin typeface="+mn-lt"/>
              <a:ea typeface="+mn-ea"/>
              <a:cs typeface="+mn-cs"/>
            </a:rPr>
            <a:t>does not </a:t>
          </a:r>
          <a:r>
            <a:rPr lang="en-US" sz="1100" b="1" baseline="0">
              <a:solidFill>
                <a:schemeClr val="dk1"/>
              </a:solidFill>
              <a:latin typeface="+mn-lt"/>
              <a:ea typeface="+mn-ea"/>
              <a:cs typeface="+mn-cs"/>
            </a:rPr>
            <a:t>require designating one variable as the dependent  or response variable, Y, and the other as the independent or explanatory or predictor variable, X.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3.  </a:t>
          </a:r>
          <a:r>
            <a:rPr lang="en-US" sz="1600" b="1" baseline="0">
              <a:solidFill>
                <a:srgbClr val="0000FF"/>
              </a:solidFill>
              <a:latin typeface="+mn-lt"/>
              <a:ea typeface="+mn-ea"/>
              <a:cs typeface="+mn-cs"/>
            </a:rPr>
            <a:t>Linear Regression </a:t>
          </a:r>
          <a:r>
            <a:rPr lang="en-US" sz="1100" b="0" baseline="0">
              <a:solidFill>
                <a:schemeClr val="dk1"/>
              </a:solidFill>
              <a:latin typeface="+mn-lt"/>
              <a:ea typeface="+mn-ea"/>
              <a:cs typeface="+mn-cs"/>
            </a:rPr>
            <a:t>uses the data to estimate the values to define a linear equation to describe the relationship between </a:t>
          </a:r>
          <a:r>
            <a:rPr lang="en-US" sz="1600" b="1" baseline="0">
              <a:solidFill>
                <a:srgbClr val="0000FF"/>
              </a:solidFill>
              <a:latin typeface="+mn-lt"/>
              <a:ea typeface="+mn-ea"/>
              <a:cs typeface="+mn-cs"/>
            </a:rPr>
            <a:t>a quantitative variable  </a:t>
          </a:r>
          <a:r>
            <a:rPr lang="en-US" sz="1100" b="0" baseline="0">
              <a:solidFill>
                <a:schemeClr val="dk1"/>
              </a:solidFill>
              <a:latin typeface="+mn-lt"/>
              <a:ea typeface="+mn-ea"/>
              <a:cs typeface="+mn-cs"/>
            </a:rPr>
            <a:t>[</a:t>
          </a:r>
          <a:r>
            <a:rPr kumimoji="0" lang="en-US" sz="1100" b="0" i="0" u="none" strike="noStrike" kern="0" cap="none" spc="0" normalizeH="0" baseline="0" noProof="0">
              <a:ln>
                <a:noFill/>
              </a:ln>
              <a:solidFill>
                <a:prstClr val="black"/>
              </a:solidFill>
              <a:effectLst/>
              <a:uLnTx/>
              <a:uFillTx/>
              <a:latin typeface="+mn-lt"/>
              <a:ea typeface="+mn-ea"/>
              <a:cs typeface="+mn-cs"/>
            </a:rPr>
            <a:t>response variable  or dependent variable or Y variable] </a:t>
          </a:r>
          <a:r>
            <a:rPr kumimoji="0" lang="en-US" sz="1600" b="1" i="0" u="none" strike="noStrike" kern="0" cap="none" spc="0" normalizeH="0" baseline="0" noProof="0">
              <a:ln>
                <a:noFill/>
              </a:ln>
              <a:solidFill>
                <a:srgbClr val="0000FF"/>
              </a:solidFill>
              <a:effectLst/>
              <a:uLnTx/>
              <a:uFillTx/>
              <a:latin typeface="+mn-lt"/>
              <a:ea typeface="+mn-ea"/>
              <a:cs typeface="+mn-cs"/>
            </a:rPr>
            <a:t>and one or more quantitative variables</a:t>
          </a:r>
          <a:r>
            <a:rPr kumimoji="0" lang="en-US" sz="1100" b="0" i="0" u="none" strike="noStrike" kern="0" cap="none" spc="0" normalizeH="0" baseline="0" noProof="0">
              <a:ln>
                <a:noFill/>
              </a:ln>
              <a:solidFill>
                <a:prstClr val="black"/>
              </a:solidFill>
              <a:effectLst/>
              <a:uLnTx/>
              <a:uFillTx/>
              <a:latin typeface="+mn-lt"/>
              <a:ea typeface="+mn-ea"/>
              <a:cs typeface="+mn-cs"/>
            </a:rPr>
            <a:t>  that are referred to as [predictor, ex</a:t>
          </a:r>
          <a:r>
            <a:rPr lang="en-US" sz="1100" b="0" baseline="0">
              <a:solidFill>
                <a:schemeClr val="dk1"/>
              </a:solidFill>
              <a:latin typeface="+mn-lt"/>
              <a:ea typeface="+mn-ea"/>
              <a:cs typeface="+mn-cs"/>
            </a:rPr>
            <a:t>planatory, independent or X variable(s)].  </a:t>
          </a:r>
          <a:endParaRPr lang="en-US" sz="1200" baseline="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25978</xdr:colOff>
      <xdr:row>1</xdr:row>
      <xdr:rowOff>17318</xdr:rowOff>
    </xdr:from>
    <xdr:ext cx="881587" cy="476477"/>
    <mc:AlternateContent xmlns:mc="http://schemas.openxmlformats.org/markup-compatibility/2006" xmlns:a14="http://schemas.microsoft.com/office/drawing/2010/main">
      <mc:Choice Requires="a14">
        <xdr:sp macro="" textlink="">
          <xdr:nvSpPr>
            <xdr:cNvPr id="7" name="TextBox 6"/>
            <xdr:cNvSpPr txBox="1"/>
          </xdr:nvSpPr>
          <xdr:spPr>
            <a:xfrm>
              <a:off x="4182342" y="207818"/>
              <a:ext cx="881587" cy="476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r>
                      <a:rPr lang="en-US" sz="1600" b="1" i="0">
                        <a:latin typeface="Cambria Math" panose="02040503050406030204" pitchFamily="18" charset="0"/>
                        <a:ea typeface="Cambria Math" panose="02040503050406030204" pitchFamily="18" charset="0"/>
                      </a:rPr>
                      <m:t>𝐫</m:t>
                    </m:r>
                    <m:f>
                      <m:fPr>
                        <m:ctrlPr>
                          <a:rPr lang="en-US" sz="1600" b="1" i="1">
                            <a:latin typeface="Cambria Math" panose="02040503050406030204" pitchFamily="18" charset="0"/>
                            <a:ea typeface="Cambria Math" panose="02040503050406030204" pitchFamily="18" charset="0"/>
                          </a:rPr>
                        </m:ctrlPr>
                      </m:fPr>
                      <m:num>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𝐲</m:t>
                            </m:r>
                          </m:sub>
                        </m:sSub>
                      </m:num>
                      <m:den>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𝐱</m:t>
                            </m:r>
                          </m:sub>
                        </m:sSub>
                      </m:den>
                    </m:f>
                  </m:oMath>
                </m:oMathPara>
              </a14:m>
              <a:endParaRPr lang="en-US" sz="1600" b="1" i="0"/>
            </a:p>
          </xdr:txBody>
        </xdr:sp>
      </mc:Choice>
      <mc:Fallback xmlns="">
        <xdr:sp macro="" textlink="">
          <xdr:nvSpPr>
            <xdr:cNvPr id="7" name="TextBox 6"/>
            <xdr:cNvSpPr txBox="1"/>
          </xdr:nvSpPr>
          <xdr:spPr>
            <a:xfrm>
              <a:off x="4182342" y="207818"/>
              <a:ext cx="881587" cy="476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𝐛_𝟏</a:t>
              </a:r>
              <a:r>
                <a:rPr lang="en-US" sz="1600" b="1" i="0">
                  <a:latin typeface="Cambria Math" panose="02040503050406030204" pitchFamily="18" charset="0"/>
                  <a:ea typeface="Cambria Math" panose="02040503050406030204" pitchFamily="18" charset="0"/>
                </a:rPr>
                <a:t>=𝐫 𝐬_𝐲/𝐬_𝐱 </a:t>
              </a:r>
              <a:endParaRPr lang="en-US" sz="1600" b="1" i="0"/>
            </a:p>
          </xdr:txBody>
        </xdr:sp>
      </mc:Fallback>
    </mc:AlternateContent>
    <xdr:clientData/>
  </xdr:oneCellAnchor>
  <xdr:oneCellAnchor>
    <xdr:from>
      <xdr:col>7</xdr:col>
      <xdr:colOff>0</xdr:colOff>
      <xdr:row>0</xdr:row>
      <xdr:rowOff>0</xdr:rowOff>
    </xdr:from>
    <xdr:ext cx="1294842" cy="219163"/>
    <mc:AlternateContent xmlns:mc="http://schemas.openxmlformats.org/markup-compatibility/2006" xmlns:a14="http://schemas.microsoft.com/office/drawing/2010/main">
      <mc:Choice Requires="a14">
        <xdr:sp macro="" textlink="">
          <xdr:nvSpPr>
            <xdr:cNvPr id="8" name="TextBox 7"/>
            <xdr:cNvSpPr txBox="1"/>
          </xdr:nvSpPr>
          <xdr:spPr>
            <a:xfrm>
              <a:off x="4156364" y="0"/>
              <a:ext cx="1294842" cy="21916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1" i="1">
                            <a:latin typeface="Cambria Math" panose="02040503050406030204" pitchFamily="18" charset="0"/>
                          </a:rPr>
                        </m:ctrlPr>
                      </m:sSubPr>
                      <m:e>
                        <m:r>
                          <a:rPr lang="en-US" sz="1400" b="1" i="0">
                            <a:latin typeface="Cambria Math" panose="02040503050406030204" pitchFamily="18" charset="0"/>
                          </a:rPr>
                          <m:t>𝐛</m:t>
                        </m:r>
                      </m:e>
                      <m:sub>
                        <m:r>
                          <a:rPr lang="en-US" sz="1400" b="1" i="0">
                            <a:latin typeface="Cambria Math" panose="02040503050406030204" pitchFamily="18" charset="0"/>
                          </a:rPr>
                          <m:t>𝟎</m:t>
                        </m:r>
                      </m:sub>
                    </m:sSub>
                    <m:r>
                      <a:rPr lang="en-US" sz="1400" b="1" i="0">
                        <a:latin typeface="Cambria Math" panose="02040503050406030204" pitchFamily="18" charset="0"/>
                        <a:ea typeface="Cambria Math" panose="02040503050406030204" pitchFamily="18" charset="0"/>
                      </a:rPr>
                      <m:t>= </m:t>
                    </m:r>
                    <m:acc>
                      <m:accPr>
                        <m:chr m:val="̅"/>
                        <m:ctrlPr>
                          <a:rPr lang="en-US" sz="1400" b="1" i="1">
                            <a:latin typeface="Cambria Math" panose="02040503050406030204" pitchFamily="18" charset="0"/>
                            <a:ea typeface="Cambria Math" panose="02040503050406030204" pitchFamily="18" charset="0"/>
                          </a:rPr>
                        </m:ctrlPr>
                      </m:accPr>
                      <m:e>
                        <m:r>
                          <a:rPr lang="en-US" sz="1400" b="1" i="0">
                            <a:latin typeface="Cambria Math" panose="02040503050406030204" pitchFamily="18" charset="0"/>
                            <a:ea typeface="Cambria Math" panose="02040503050406030204" pitchFamily="18" charset="0"/>
                          </a:rPr>
                          <m:t>𝐲</m:t>
                        </m:r>
                      </m:e>
                    </m:acc>
                    <m:r>
                      <a:rPr lang="en-US" sz="1400" b="1" i="0">
                        <a:latin typeface="Cambria Math" panose="02040503050406030204" pitchFamily="18" charset="0"/>
                        <a:ea typeface="Cambria Math" panose="02040503050406030204" pitchFamily="18" charset="0"/>
                      </a:rPr>
                      <m:t>−</m:t>
                    </m:r>
                    <m:sSub>
                      <m:sSubPr>
                        <m:ctrlPr>
                          <a:rPr lang="en-US" sz="1400" b="1" i="1">
                            <a:latin typeface="Cambria Math" panose="02040503050406030204" pitchFamily="18" charset="0"/>
                            <a:ea typeface="Cambria Math" panose="02040503050406030204" pitchFamily="18" charset="0"/>
                          </a:rPr>
                        </m:ctrlPr>
                      </m:sSubPr>
                      <m:e>
                        <m:r>
                          <a:rPr lang="en-US" sz="1400" b="1" i="0">
                            <a:latin typeface="Cambria Math" panose="02040503050406030204" pitchFamily="18" charset="0"/>
                            <a:ea typeface="Cambria Math" panose="02040503050406030204" pitchFamily="18" charset="0"/>
                          </a:rPr>
                          <m:t>𝐛</m:t>
                        </m:r>
                      </m:e>
                      <m:sub>
                        <m:r>
                          <a:rPr lang="en-US" sz="1400" b="1" i="0">
                            <a:latin typeface="Cambria Math" panose="02040503050406030204" pitchFamily="18" charset="0"/>
                            <a:ea typeface="Cambria Math" panose="02040503050406030204" pitchFamily="18" charset="0"/>
                          </a:rPr>
                          <m:t>𝟏</m:t>
                        </m:r>
                      </m:sub>
                    </m:sSub>
                    <m:r>
                      <a:rPr lang="en-US" sz="1400" b="1" i="0">
                        <a:latin typeface="Cambria Math" panose="02040503050406030204" pitchFamily="18" charset="0"/>
                        <a:ea typeface="Cambria Math" panose="02040503050406030204" pitchFamily="18" charset="0"/>
                      </a:rPr>
                      <m:t>∗</m:t>
                    </m:r>
                    <m:acc>
                      <m:accPr>
                        <m:chr m:val="̅"/>
                        <m:ctrlPr>
                          <a:rPr lang="en-US" sz="1400" b="1" i="1">
                            <a:latin typeface="Cambria Math" panose="02040503050406030204" pitchFamily="18" charset="0"/>
                            <a:ea typeface="Cambria Math" panose="02040503050406030204" pitchFamily="18" charset="0"/>
                          </a:rPr>
                        </m:ctrlPr>
                      </m:accPr>
                      <m:e>
                        <m:r>
                          <a:rPr lang="en-US" sz="1400" b="1" i="0">
                            <a:latin typeface="Cambria Math" panose="02040503050406030204" pitchFamily="18" charset="0"/>
                            <a:ea typeface="Cambria Math" panose="02040503050406030204" pitchFamily="18" charset="0"/>
                          </a:rPr>
                          <m:t>𝐱</m:t>
                        </m:r>
                      </m:e>
                    </m:acc>
                  </m:oMath>
                </m:oMathPara>
              </a14:m>
              <a:endParaRPr lang="en-US" sz="1400" b="1" i="0"/>
            </a:p>
          </xdr:txBody>
        </xdr:sp>
      </mc:Choice>
      <mc:Fallback xmlns="">
        <xdr:sp macro="" textlink="">
          <xdr:nvSpPr>
            <xdr:cNvPr id="8" name="TextBox 7"/>
            <xdr:cNvSpPr txBox="1"/>
          </xdr:nvSpPr>
          <xdr:spPr>
            <a:xfrm>
              <a:off x="4156364" y="0"/>
              <a:ext cx="1294842" cy="21916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400" b="1" i="0">
                  <a:latin typeface="Cambria Math" panose="02040503050406030204" pitchFamily="18" charset="0"/>
                </a:rPr>
                <a:t>𝐛_𝟎</a:t>
              </a:r>
              <a:r>
                <a:rPr lang="en-US" sz="1400" b="1" i="0">
                  <a:latin typeface="Cambria Math" panose="02040503050406030204" pitchFamily="18" charset="0"/>
                  <a:ea typeface="Cambria Math" panose="02040503050406030204" pitchFamily="18" charset="0"/>
                </a:rPr>
                <a:t>= 𝐲 ̅−𝐛_𝟏∗𝐱 ̅</a:t>
              </a:r>
              <a:endParaRPr lang="en-US" sz="1400" b="1" i="0"/>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8</xdr:col>
      <xdr:colOff>37233</xdr:colOff>
      <xdr:row>3</xdr:row>
      <xdr:rowOff>121228</xdr:rowOff>
    </xdr:from>
    <xdr:to>
      <xdr:col>15</xdr:col>
      <xdr:colOff>338569</xdr:colOff>
      <xdr:row>18</xdr:row>
      <xdr:rowOff>34637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43296</xdr:colOff>
      <xdr:row>11</xdr:row>
      <xdr:rowOff>25978</xdr:rowOff>
    </xdr:from>
    <xdr:to>
      <xdr:col>7</xdr:col>
      <xdr:colOff>571501</xdr:colOff>
      <xdr:row>14</xdr:row>
      <xdr:rowOff>216477</xdr:rowOff>
    </xdr:to>
    <xdr:sp macro="" textlink="">
      <xdr:nvSpPr>
        <xdr:cNvPr id="3" name="TextBox 2"/>
        <xdr:cNvSpPr txBox="1"/>
      </xdr:nvSpPr>
      <xdr:spPr>
        <a:xfrm>
          <a:off x="2277341" y="2147455"/>
          <a:ext cx="2415887" cy="917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0000FF"/>
              </a:solidFill>
            </a:rPr>
            <a:t>MSE = S</a:t>
          </a:r>
          <a:r>
            <a:rPr lang="en-US" sz="1100" b="1" baseline="30000">
              <a:solidFill>
                <a:srgbClr val="0000FF"/>
              </a:solidFill>
            </a:rPr>
            <a:t>2</a:t>
          </a:r>
          <a:r>
            <a:rPr lang="en-US" sz="1100" b="1" baseline="-25000">
              <a:solidFill>
                <a:srgbClr val="0000FF"/>
              </a:solidFill>
            </a:rPr>
            <a:t>e</a:t>
          </a:r>
          <a:r>
            <a:rPr lang="en-US" sz="1100" b="1">
              <a:solidFill>
                <a:srgbClr val="0000FF"/>
              </a:solidFill>
            </a:rPr>
            <a:t> </a:t>
          </a:r>
          <a:r>
            <a:rPr lang="en-US" sz="1100">
              <a:solidFill>
                <a:srgbClr val="0000FF"/>
              </a:solidFill>
            </a:rPr>
            <a:t>= Variance</a:t>
          </a:r>
          <a:r>
            <a:rPr lang="en-US" sz="1100" baseline="0">
              <a:solidFill>
                <a:srgbClr val="0000FF"/>
              </a:solidFill>
            </a:rPr>
            <a:t> of the sample data around the fitted regression line = </a:t>
          </a:r>
          <a:r>
            <a:rPr lang="en-US" sz="1100" b="1" baseline="0">
              <a:solidFill>
                <a:srgbClr val="0000FF"/>
              </a:solidFill>
            </a:rPr>
            <a:t>Minimum Variance Unbiased Estimator of  </a:t>
          </a:r>
          <a:r>
            <a:rPr lang="el-GR" sz="1100" b="1" baseline="0">
              <a:solidFill>
                <a:srgbClr val="0000FF"/>
              </a:solidFill>
              <a:latin typeface="Arial"/>
              <a:cs typeface="Arial"/>
            </a:rPr>
            <a:t>σ</a:t>
          </a:r>
          <a:r>
            <a:rPr lang="en-US" sz="1100" b="1" baseline="30000">
              <a:solidFill>
                <a:srgbClr val="0000FF"/>
              </a:solidFill>
              <a:latin typeface="Arial"/>
              <a:cs typeface="Arial"/>
            </a:rPr>
            <a:t>2  </a:t>
          </a:r>
          <a:endParaRPr lang="en-US" sz="1100" b="1" baseline="30000">
            <a:solidFill>
              <a:srgbClr val="0000FF"/>
            </a:solidFill>
          </a:endParaRPr>
        </a:p>
      </xdr:txBody>
    </xdr:sp>
    <xdr:clientData/>
  </xdr:twoCellAnchor>
  <xdr:twoCellAnchor editAs="oneCell">
    <xdr:from>
      <xdr:col>0</xdr:col>
      <xdr:colOff>43296</xdr:colOff>
      <xdr:row>16</xdr:row>
      <xdr:rowOff>25978</xdr:rowOff>
    </xdr:from>
    <xdr:to>
      <xdr:col>3</xdr:col>
      <xdr:colOff>432954</xdr:colOff>
      <xdr:row>25</xdr:row>
      <xdr:rowOff>183191</xdr:rowOff>
    </xdr:to>
    <xdr:pic>
      <xdr:nvPicPr>
        <xdr:cNvPr id="5" name="Picture 4"/>
        <xdr:cNvPicPr>
          <a:picLocks noChangeAspect="1"/>
        </xdr:cNvPicPr>
      </xdr:nvPicPr>
      <xdr:blipFill rotWithShape="1">
        <a:blip xmlns:r="http://schemas.openxmlformats.org/officeDocument/2006/relationships" r:embed="rId2"/>
        <a:srcRect r="25243" b="19702"/>
        <a:stretch/>
      </xdr:blipFill>
      <xdr:spPr>
        <a:xfrm>
          <a:off x="43296" y="3125933"/>
          <a:ext cx="1974272" cy="1871713"/>
        </a:xfrm>
        <a:prstGeom prst="rect">
          <a:avLst/>
        </a:prstGeom>
      </xdr:spPr>
    </xdr:pic>
    <xdr:clientData/>
  </xdr:twoCellAnchor>
  <xdr:twoCellAnchor>
    <xdr:from>
      <xdr:col>3</xdr:col>
      <xdr:colOff>528204</xdr:colOff>
      <xdr:row>16</xdr:row>
      <xdr:rowOff>51955</xdr:rowOff>
    </xdr:from>
    <xdr:to>
      <xdr:col>8</xdr:col>
      <xdr:colOff>8659</xdr:colOff>
      <xdr:row>20</xdr:row>
      <xdr:rowOff>95250</xdr:rowOff>
    </xdr:to>
    <xdr:sp macro="" textlink="">
      <xdr:nvSpPr>
        <xdr:cNvPr id="6" name="TextBox 5"/>
        <xdr:cNvSpPr txBox="1"/>
      </xdr:nvSpPr>
      <xdr:spPr>
        <a:xfrm>
          <a:off x="2112818" y="3160569"/>
          <a:ext cx="2623705" cy="805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6">
                  <a:lumMod val="50000"/>
                </a:schemeClr>
              </a:solidFill>
            </a:rPr>
            <a:t>Menu to left obtained using </a:t>
          </a:r>
        </a:p>
        <a:p>
          <a:r>
            <a:rPr lang="en-US" sz="1100">
              <a:solidFill>
                <a:schemeClr val="accent6">
                  <a:lumMod val="50000"/>
                </a:schemeClr>
              </a:solidFill>
            </a:rPr>
            <a:t>Data Tab  &gt; Data Analysis &gt; Regression</a:t>
          </a:r>
        </a:p>
        <a:p>
          <a:r>
            <a:rPr lang="en-US" sz="1100">
              <a:solidFill>
                <a:schemeClr val="accent6">
                  <a:lumMod val="50000"/>
                </a:schemeClr>
              </a:solidFill>
            </a:rPr>
            <a:t>and it produced the output on the next tab. </a:t>
          </a:r>
        </a:p>
      </xdr:txBody>
    </xdr:sp>
    <xdr:clientData/>
  </xdr:twoCellAnchor>
  <xdr:oneCellAnchor>
    <xdr:from>
      <xdr:col>7</xdr:col>
      <xdr:colOff>0</xdr:colOff>
      <xdr:row>1</xdr:row>
      <xdr:rowOff>0</xdr:rowOff>
    </xdr:from>
    <xdr:ext cx="881587" cy="476477"/>
    <mc:AlternateContent xmlns:mc="http://schemas.openxmlformats.org/markup-compatibility/2006" xmlns:a14="http://schemas.microsoft.com/office/drawing/2010/main">
      <mc:Choice Requires="a14">
        <xdr:sp macro="" textlink="">
          <xdr:nvSpPr>
            <xdr:cNvPr id="7" name="TextBox 6"/>
            <xdr:cNvSpPr txBox="1"/>
          </xdr:nvSpPr>
          <xdr:spPr>
            <a:xfrm>
              <a:off x="4069773" y="190500"/>
              <a:ext cx="881587" cy="476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r>
                      <a:rPr lang="en-US" sz="1600" b="1" i="0">
                        <a:latin typeface="Cambria Math" panose="02040503050406030204" pitchFamily="18" charset="0"/>
                        <a:ea typeface="Cambria Math" panose="02040503050406030204" pitchFamily="18" charset="0"/>
                      </a:rPr>
                      <m:t>𝐫</m:t>
                    </m:r>
                    <m:f>
                      <m:fPr>
                        <m:ctrlPr>
                          <a:rPr lang="en-US" sz="1600" b="1" i="1">
                            <a:latin typeface="Cambria Math" panose="02040503050406030204" pitchFamily="18" charset="0"/>
                            <a:ea typeface="Cambria Math" panose="02040503050406030204" pitchFamily="18" charset="0"/>
                          </a:rPr>
                        </m:ctrlPr>
                      </m:fPr>
                      <m:num>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𝐲</m:t>
                            </m:r>
                          </m:sub>
                        </m:sSub>
                      </m:num>
                      <m:den>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𝐱</m:t>
                            </m:r>
                          </m:sub>
                        </m:sSub>
                      </m:den>
                    </m:f>
                  </m:oMath>
                </m:oMathPara>
              </a14:m>
              <a:endParaRPr lang="en-US" sz="1600" b="1" i="0"/>
            </a:p>
          </xdr:txBody>
        </xdr:sp>
      </mc:Choice>
      <mc:Fallback xmlns="">
        <xdr:sp macro="" textlink="">
          <xdr:nvSpPr>
            <xdr:cNvPr id="7" name="TextBox 6"/>
            <xdr:cNvSpPr txBox="1"/>
          </xdr:nvSpPr>
          <xdr:spPr>
            <a:xfrm>
              <a:off x="4069773" y="190500"/>
              <a:ext cx="881587" cy="476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𝐛_𝟏</a:t>
              </a:r>
              <a:r>
                <a:rPr lang="en-US" sz="1600" b="1" i="0">
                  <a:latin typeface="Cambria Math" panose="02040503050406030204" pitchFamily="18" charset="0"/>
                  <a:ea typeface="Cambria Math" panose="02040503050406030204" pitchFamily="18" charset="0"/>
                </a:rPr>
                <a:t>=𝐫 𝐬_𝐲/𝐬_𝐱 </a:t>
              </a:r>
              <a:endParaRPr lang="en-US" sz="1600" b="1" i="0"/>
            </a:p>
          </xdr:txBody>
        </xdr:sp>
      </mc:Fallback>
    </mc:AlternateContent>
    <xdr:clientData/>
  </xdr:oneCellAnchor>
  <xdr:oneCellAnchor>
    <xdr:from>
      <xdr:col>7</xdr:col>
      <xdr:colOff>0</xdr:colOff>
      <xdr:row>0</xdr:row>
      <xdr:rowOff>0</xdr:rowOff>
    </xdr:from>
    <xdr:ext cx="1294842" cy="219163"/>
    <mc:AlternateContent xmlns:mc="http://schemas.openxmlformats.org/markup-compatibility/2006" xmlns:a14="http://schemas.microsoft.com/office/drawing/2010/main">
      <mc:Choice Requires="a14">
        <xdr:sp macro="" textlink="">
          <xdr:nvSpPr>
            <xdr:cNvPr id="8" name="TextBox 7"/>
            <xdr:cNvSpPr txBox="1"/>
          </xdr:nvSpPr>
          <xdr:spPr>
            <a:xfrm>
              <a:off x="4069773" y="0"/>
              <a:ext cx="1294842" cy="21916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1" i="1">
                            <a:latin typeface="Cambria Math" panose="02040503050406030204" pitchFamily="18" charset="0"/>
                          </a:rPr>
                        </m:ctrlPr>
                      </m:sSubPr>
                      <m:e>
                        <m:r>
                          <a:rPr lang="en-US" sz="1400" b="1" i="0">
                            <a:latin typeface="Cambria Math" panose="02040503050406030204" pitchFamily="18" charset="0"/>
                          </a:rPr>
                          <m:t>𝐛</m:t>
                        </m:r>
                      </m:e>
                      <m:sub>
                        <m:r>
                          <a:rPr lang="en-US" sz="1400" b="1" i="0">
                            <a:latin typeface="Cambria Math" panose="02040503050406030204" pitchFamily="18" charset="0"/>
                          </a:rPr>
                          <m:t>𝟎</m:t>
                        </m:r>
                      </m:sub>
                    </m:sSub>
                    <m:r>
                      <a:rPr lang="en-US" sz="1400" b="1" i="0">
                        <a:latin typeface="Cambria Math" panose="02040503050406030204" pitchFamily="18" charset="0"/>
                        <a:ea typeface="Cambria Math" panose="02040503050406030204" pitchFamily="18" charset="0"/>
                      </a:rPr>
                      <m:t>= </m:t>
                    </m:r>
                    <m:acc>
                      <m:accPr>
                        <m:chr m:val="̅"/>
                        <m:ctrlPr>
                          <a:rPr lang="en-US" sz="1400" b="1" i="1">
                            <a:latin typeface="Cambria Math" panose="02040503050406030204" pitchFamily="18" charset="0"/>
                            <a:ea typeface="Cambria Math" panose="02040503050406030204" pitchFamily="18" charset="0"/>
                          </a:rPr>
                        </m:ctrlPr>
                      </m:accPr>
                      <m:e>
                        <m:r>
                          <a:rPr lang="en-US" sz="1400" b="1" i="0">
                            <a:latin typeface="Cambria Math" panose="02040503050406030204" pitchFamily="18" charset="0"/>
                            <a:ea typeface="Cambria Math" panose="02040503050406030204" pitchFamily="18" charset="0"/>
                          </a:rPr>
                          <m:t>𝐲</m:t>
                        </m:r>
                      </m:e>
                    </m:acc>
                    <m:r>
                      <a:rPr lang="en-US" sz="1400" b="1" i="0">
                        <a:latin typeface="Cambria Math" panose="02040503050406030204" pitchFamily="18" charset="0"/>
                        <a:ea typeface="Cambria Math" panose="02040503050406030204" pitchFamily="18" charset="0"/>
                      </a:rPr>
                      <m:t>−</m:t>
                    </m:r>
                    <m:sSub>
                      <m:sSubPr>
                        <m:ctrlPr>
                          <a:rPr lang="en-US" sz="1400" b="1" i="1">
                            <a:latin typeface="Cambria Math" panose="02040503050406030204" pitchFamily="18" charset="0"/>
                            <a:ea typeface="Cambria Math" panose="02040503050406030204" pitchFamily="18" charset="0"/>
                          </a:rPr>
                        </m:ctrlPr>
                      </m:sSubPr>
                      <m:e>
                        <m:r>
                          <a:rPr lang="en-US" sz="1400" b="1" i="0">
                            <a:latin typeface="Cambria Math" panose="02040503050406030204" pitchFamily="18" charset="0"/>
                            <a:ea typeface="Cambria Math" panose="02040503050406030204" pitchFamily="18" charset="0"/>
                          </a:rPr>
                          <m:t>𝐛</m:t>
                        </m:r>
                      </m:e>
                      <m:sub>
                        <m:r>
                          <a:rPr lang="en-US" sz="1400" b="1" i="0">
                            <a:latin typeface="Cambria Math" panose="02040503050406030204" pitchFamily="18" charset="0"/>
                            <a:ea typeface="Cambria Math" panose="02040503050406030204" pitchFamily="18" charset="0"/>
                          </a:rPr>
                          <m:t>𝟏</m:t>
                        </m:r>
                      </m:sub>
                    </m:sSub>
                    <m:r>
                      <a:rPr lang="en-US" sz="1400" b="1" i="0">
                        <a:latin typeface="Cambria Math" panose="02040503050406030204" pitchFamily="18" charset="0"/>
                        <a:ea typeface="Cambria Math" panose="02040503050406030204" pitchFamily="18" charset="0"/>
                      </a:rPr>
                      <m:t>∗</m:t>
                    </m:r>
                    <m:acc>
                      <m:accPr>
                        <m:chr m:val="̅"/>
                        <m:ctrlPr>
                          <a:rPr lang="en-US" sz="1400" b="1" i="1">
                            <a:latin typeface="Cambria Math" panose="02040503050406030204" pitchFamily="18" charset="0"/>
                            <a:ea typeface="Cambria Math" panose="02040503050406030204" pitchFamily="18" charset="0"/>
                          </a:rPr>
                        </m:ctrlPr>
                      </m:accPr>
                      <m:e>
                        <m:r>
                          <a:rPr lang="en-US" sz="1400" b="1" i="0">
                            <a:latin typeface="Cambria Math" panose="02040503050406030204" pitchFamily="18" charset="0"/>
                            <a:ea typeface="Cambria Math" panose="02040503050406030204" pitchFamily="18" charset="0"/>
                          </a:rPr>
                          <m:t>𝐱</m:t>
                        </m:r>
                      </m:e>
                    </m:acc>
                  </m:oMath>
                </m:oMathPara>
              </a14:m>
              <a:endParaRPr lang="en-US" sz="1400" b="1" i="0"/>
            </a:p>
          </xdr:txBody>
        </xdr:sp>
      </mc:Choice>
      <mc:Fallback xmlns="">
        <xdr:sp macro="" textlink="">
          <xdr:nvSpPr>
            <xdr:cNvPr id="8" name="TextBox 7"/>
            <xdr:cNvSpPr txBox="1"/>
          </xdr:nvSpPr>
          <xdr:spPr>
            <a:xfrm>
              <a:off x="4069773" y="0"/>
              <a:ext cx="1294842" cy="219163"/>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400" b="1" i="0">
                  <a:latin typeface="Cambria Math" panose="02040503050406030204" pitchFamily="18" charset="0"/>
                </a:rPr>
                <a:t>𝐛_𝟎</a:t>
              </a:r>
              <a:r>
                <a:rPr lang="en-US" sz="1400" b="1" i="0">
                  <a:latin typeface="Cambria Math" panose="02040503050406030204" pitchFamily="18" charset="0"/>
                  <a:ea typeface="Cambria Math" panose="02040503050406030204" pitchFamily="18" charset="0"/>
                </a:rPr>
                <a:t>= 𝐲 ̅−𝐛_𝟏∗𝐱 ̅</a:t>
              </a:r>
              <a:endParaRPr lang="en-US" sz="1400" b="1" i="0"/>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57149</xdr:colOff>
      <xdr:row>0</xdr:row>
      <xdr:rowOff>47624</xdr:rowOff>
    </xdr:from>
    <xdr:to>
      <xdr:col>9</xdr:col>
      <xdr:colOff>419100</xdr:colOff>
      <xdr:row>21</xdr:row>
      <xdr:rowOff>76200</xdr:rowOff>
    </xdr:to>
    <xdr:sp macro="" textlink="">
      <xdr:nvSpPr>
        <xdr:cNvPr id="2" name="Text 1"/>
        <xdr:cNvSpPr txBox="1">
          <a:spLocks noChangeArrowheads="1"/>
        </xdr:cNvSpPr>
      </xdr:nvSpPr>
      <xdr:spPr bwMode="auto">
        <a:xfrm>
          <a:off x="57149" y="47624"/>
          <a:ext cx="5848351" cy="342900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0" i="0" u="none" strike="noStrike" baseline="0">
              <a:solidFill>
                <a:srgbClr val="000000"/>
              </a:solidFill>
              <a:latin typeface="Arial"/>
              <a:cs typeface="Arial"/>
            </a:rPr>
            <a:t>The total variability in the dependent or response variable can be partioned into </a:t>
          </a:r>
        </a:p>
        <a:p>
          <a:pPr algn="l" rtl="0">
            <a:lnSpc>
              <a:spcPts val="1300"/>
            </a:lnSpc>
            <a:defRPr sz="1000"/>
          </a:pPr>
          <a:r>
            <a:rPr lang="en-US" sz="1200" b="0" i="0" u="none" strike="noStrike" baseline="0">
              <a:solidFill>
                <a:srgbClr val="000000"/>
              </a:solidFill>
              <a:latin typeface="Arial"/>
              <a:cs typeface="Arial"/>
            </a:rPr>
            <a:t>1. the variability attributable to the regression model (SSR) and</a:t>
          </a:r>
        </a:p>
        <a:p>
          <a:pPr algn="l" rtl="0">
            <a:lnSpc>
              <a:spcPts val="1300"/>
            </a:lnSpc>
            <a:defRPr sz="1000"/>
          </a:pPr>
          <a:r>
            <a:rPr lang="en-US" sz="1200" b="0" i="0" u="none" strike="noStrike" baseline="0">
              <a:solidFill>
                <a:srgbClr val="000000"/>
              </a:solidFill>
              <a:latin typeface="Arial"/>
              <a:cs typeface="Arial"/>
            </a:rPr>
            <a:t>2. the unexplained variabilty considered as random error (SSE).</a:t>
          </a:r>
        </a:p>
        <a:p>
          <a:pPr algn="l" rtl="0">
            <a:lnSpc>
              <a:spcPts val="1300"/>
            </a:lnSpc>
            <a:defRPr sz="1000"/>
          </a:pPr>
          <a:r>
            <a:rPr lang="en-US" sz="1200" b="1" i="0" u="none" strike="noStrike" baseline="0">
              <a:solidFill>
                <a:srgbClr val="000000"/>
              </a:solidFill>
              <a:latin typeface="Arial"/>
              <a:cs typeface="Arial"/>
            </a:rPr>
            <a:t>SST = SSR + SSE</a:t>
          </a: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Based on the assumptions (</a:t>
          </a:r>
          <a:r>
            <a:rPr lang="en-US" sz="1200" b="1" i="0" u="none" strike="noStrike" baseline="0">
              <a:solidFill>
                <a:srgbClr val="000000"/>
              </a:solidFill>
              <a:latin typeface="Arial"/>
              <a:cs typeface="Arial"/>
            </a:rPr>
            <a:t>conditions</a:t>
          </a:r>
          <a:r>
            <a:rPr lang="en-US" sz="120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Stine 2nd</a:t>
          </a:r>
          <a:r>
            <a:rPr lang="en-US" sz="1200" b="0" i="0" u="none" strike="noStrike" baseline="0">
              <a:solidFill>
                <a:srgbClr val="000000"/>
              </a:solidFill>
              <a:latin typeface="Arial"/>
              <a:cs typeface="Arial"/>
            </a:rPr>
            <a:t>,  page 542 &amp; 616), </a:t>
          </a:r>
        </a:p>
        <a:p>
          <a:pPr algn="l" rtl="0">
            <a:lnSpc>
              <a:spcPts val="1300"/>
            </a:lnSpc>
            <a:defRPr sz="1000"/>
          </a:pPr>
          <a:r>
            <a:rPr lang="en-US" sz="1200" b="0" i="0" u="none" strike="noStrike" baseline="0">
              <a:solidFill>
                <a:srgbClr val="000000"/>
              </a:solidFill>
              <a:latin typeface="Arial"/>
              <a:cs typeface="Arial"/>
            </a:rPr>
            <a:t>one can test using section 23.4 procedures </a:t>
          </a:r>
          <a:r>
            <a:rPr lang="en-US" sz="1200" b="0" i="0" baseline="0">
              <a:effectLst/>
              <a:latin typeface="Arial" pitchFamily="34" charset="0"/>
              <a:ea typeface="+mn-ea"/>
              <a:cs typeface="Arial" pitchFamily="34" charset="0"/>
            </a:rPr>
            <a:t>(page 611</a:t>
          </a:r>
          <a:r>
            <a:rPr lang="en-US" sz="1000" b="0" i="0" baseline="0">
              <a:effectLst/>
              <a:latin typeface="Arial" pitchFamily="34" charset="0"/>
              <a:ea typeface="+mn-ea"/>
              <a:cs typeface="Arial" pitchFamily="34" charset="0"/>
            </a:rPr>
            <a:t>, Stine 2nd edition</a:t>
          </a: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the equivalent hypotheses below:</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0</a:t>
          </a:r>
          <a:r>
            <a:rPr lang="en-US" sz="1200" b="0" i="0" u="none" strike="noStrike" baseline="0">
              <a:solidFill>
                <a:srgbClr val="800000"/>
              </a:solidFill>
              <a:latin typeface="Arial"/>
              <a:cs typeface="Arial"/>
            </a:rPr>
            <a:t>: The Regression Model is of NO real value in predicting Y</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A</a:t>
          </a:r>
          <a:r>
            <a:rPr lang="en-US" sz="1200" b="0" i="0" u="none" strike="noStrike" baseline="0">
              <a:solidFill>
                <a:srgbClr val="800000"/>
              </a:solidFill>
              <a:latin typeface="Arial"/>
              <a:cs typeface="Arial"/>
            </a:rPr>
            <a:t>: The Regression Model is of value in predicting Y </a:t>
          </a: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0</a:t>
          </a:r>
          <a:r>
            <a:rPr lang="en-US" sz="1200" b="0" i="0" baseline="0">
              <a:solidFill>
                <a:srgbClr val="FF0000"/>
              </a:solidFill>
              <a:latin typeface="Arial" pitchFamily="34" charset="0"/>
              <a:ea typeface="+mn-ea"/>
              <a:cs typeface="Arial" pitchFamily="34" charset="0"/>
            </a:rPr>
            <a:t>: There is NO Linear Relationship between Y &amp; the Independent Variable(s)</a:t>
          </a:r>
          <a:endParaRPr lang="en-US" sz="1200">
            <a:solidFill>
              <a:srgbClr val="FF0000"/>
            </a:solidFill>
            <a:latin typeface="Arial" pitchFamily="34" charset="0"/>
            <a:cs typeface="Arial" pitchFamily="34" charset="0"/>
          </a:endParaRP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A</a:t>
          </a:r>
          <a:r>
            <a:rPr lang="en-US" sz="1200" b="0" i="0" baseline="0">
              <a:solidFill>
                <a:srgbClr val="FF0000"/>
              </a:solidFill>
              <a:latin typeface="Arial" pitchFamily="34" charset="0"/>
              <a:ea typeface="+mn-ea"/>
              <a:cs typeface="Arial" pitchFamily="34" charset="0"/>
            </a:rPr>
            <a:t>: There is a Linear Relationship between Y &amp; the Independent Variable(s)</a:t>
          </a:r>
          <a:endParaRPr lang="en-US" sz="1200">
            <a:solidFill>
              <a:srgbClr val="FF0000"/>
            </a:solidFill>
            <a:latin typeface="Arial" pitchFamily="34" charset="0"/>
            <a:cs typeface="Arial" pitchFamily="34" charset="0"/>
          </a:endParaRPr>
        </a:p>
        <a:p>
          <a:pPr algn="l" rtl="0">
            <a:lnSpc>
              <a:spcPts val="13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0</a:t>
          </a:r>
          <a:r>
            <a:rPr lang="en-US" sz="1200" b="0" i="0" u="none" strike="noStrike" baseline="0">
              <a:solidFill>
                <a:srgbClr val="0000FF"/>
              </a:solidFill>
              <a:latin typeface="Arial"/>
              <a:cs typeface="Arial"/>
            </a:rPr>
            <a:t>: All phenomenon variable coefficients = 0</a:t>
          </a:r>
        </a:p>
        <a:p>
          <a:pPr algn="l" rtl="0">
            <a:lnSpc>
              <a:spcPts val="12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A</a:t>
          </a:r>
          <a:r>
            <a:rPr lang="en-US" sz="1200" b="0" i="0" u="none" strike="noStrike" baseline="0">
              <a:solidFill>
                <a:srgbClr val="0000FF"/>
              </a:solidFill>
              <a:latin typeface="Arial"/>
              <a:cs typeface="Arial"/>
            </a:rPr>
            <a:t>: At least one variable coefficient is not 0</a:t>
          </a:r>
        </a:p>
        <a:p>
          <a:pPr algn="l" rtl="0">
            <a:lnSpc>
              <a:spcPts val="13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0</a:t>
          </a:r>
          <a:r>
            <a:rPr lang="en-US" sz="1200" b="1" i="0" u="none" strike="noStrike" baseline="0">
              <a:solidFill>
                <a:sysClr val="windowText" lastClr="000000"/>
              </a:solidFill>
              <a:latin typeface="Arial" pitchFamily="34" charset="0"/>
              <a:cs typeface="Arial" pitchFamily="34" charset="0"/>
            </a:rPr>
            <a:t>: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1</a:t>
          </a:r>
          <a:r>
            <a:rPr lang="en-US" sz="1200" b="1" i="0" u="none" strike="noStrike" baseline="0">
              <a:solidFill>
                <a:sysClr val="windowText" lastClr="000000"/>
              </a:solidFill>
              <a:latin typeface="Arial" pitchFamily="34" charset="0"/>
              <a:cs typeface="Arial" pitchFamily="34" charset="0"/>
            </a:rPr>
            <a:t>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2</a:t>
          </a:r>
          <a:r>
            <a:rPr lang="en-US" sz="1200" b="1" i="0" u="none" strike="noStrike" baseline="0">
              <a:solidFill>
                <a:sysClr val="windowText" lastClr="000000"/>
              </a:solidFill>
              <a:latin typeface="Arial" pitchFamily="34" charset="0"/>
              <a:cs typeface="Arial" pitchFamily="34" charset="0"/>
            </a:rPr>
            <a:t> = ...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k</a:t>
          </a:r>
          <a:r>
            <a:rPr lang="en-US" sz="1200" b="1" i="0" u="none" strike="noStrike" baseline="0">
              <a:solidFill>
                <a:sysClr val="windowText" lastClr="000000"/>
              </a:solidFill>
              <a:latin typeface="Arial" pitchFamily="34" charset="0"/>
              <a:cs typeface="Arial" pitchFamily="34" charset="0"/>
            </a:rPr>
            <a:t> = 0</a:t>
          </a:r>
        </a:p>
        <a:p>
          <a:pPr algn="l" rtl="0">
            <a:lnSpc>
              <a:spcPts val="12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A</a:t>
          </a:r>
          <a:r>
            <a:rPr lang="en-US" sz="1200" b="1" i="0" u="none" strike="noStrike" baseline="0">
              <a:solidFill>
                <a:sysClr val="windowText" lastClr="000000"/>
              </a:solidFill>
              <a:latin typeface="Arial" pitchFamily="34" charset="0"/>
              <a:cs typeface="Arial" pitchFamily="34" charset="0"/>
            </a:rPr>
            <a:t>: At least one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0">
              <a:solidFill>
                <a:sysClr val="windowText" lastClr="000000"/>
              </a:solidFill>
              <a:latin typeface="Arial" pitchFamily="34" charset="0"/>
              <a:cs typeface="Arial" pitchFamily="34" charset="0"/>
            </a:rPr>
            <a:t> ≠ 0</a:t>
          </a:r>
        </a:p>
        <a:p>
          <a:pPr algn="l" rtl="0">
            <a:lnSpc>
              <a:spcPts val="1200"/>
            </a:lnSpc>
            <a:defRPr sz="1000"/>
          </a:pPr>
          <a:endParaRPr lang="en-US" sz="1200" b="1" i="0" u="none" strike="noStrike" baseline="0">
            <a:solidFill>
              <a:schemeClr val="accent6">
                <a:lumMod val="50000"/>
              </a:schemeClr>
            </a:solidFill>
            <a:latin typeface="Arial"/>
            <a:cs typeface="Arial"/>
          </a:endParaRPr>
        </a:p>
        <a:p>
          <a:pPr algn="l" rtl="0">
            <a:lnSpc>
              <a:spcPts val="1200"/>
            </a:lnSpc>
            <a:defRPr sz="1000"/>
          </a:pPr>
          <a:r>
            <a:rPr lang="en-US" sz="1200" b="1" i="0" u="none" strike="noStrike" baseline="0">
              <a:solidFill>
                <a:schemeClr val="accent6">
                  <a:lumMod val="50000"/>
                </a:schemeClr>
              </a:solidFill>
              <a:latin typeface="Arial"/>
              <a:cs typeface="Arial"/>
            </a:rPr>
            <a:t>Stine gives the caution: If the overall F-test is not statistically significant, be wary of tests of individual slopes.</a:t>
          </a: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57149</xdr:colOff>
      <xdr:row>0</xdr:row>
      <xdr:rowOff>19049</xdr:rowOff>
    </xdr:from>
    <xdr:to>
      <xdr:col>11</xdr:col>
      <xdr:colOff>180974</xdr:colOff>
      <xdr:row>16</xdr:row>
      <xdr:rowOff>142875</xdr:rowOff>
    </xdr:to>
    <xdr:sp macro="" textlink="">
      <xdr:nvSpPr>
        <xdr:cNvPr id="2" name="Text 1"/>
        <xdr:cNvSpPr txBox="1">
          <a:spLocks noChangeArrowheads="1"/>
        </xdr:cNvSpPr>
      </xdr:nvSpPr>
      <xdr:spPr bwMode="auto">
        <a:xfrm>
          <a:off x="57149" y="19049"/>
          <a:ext cx="6829425" cy="27146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Conditions/Assumptions for Inferences in Simple &amp; Multiple Linear Regression</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Stine 2nd, page </a:t>
          </a:r>
          <a:r>
            <a:rPr kumimoji="0" lang="en-US" sz="1200" b="0" i="0" u="none" strike="noStrike" kern="0" cap="none" spc="0" normalizeH="0" baseline="0" noProof="0">
              <a:ln>
                <a:noFill/>
              </a:ln>
              <a:solidFill>
                <a:srgbClr val="000000"/>
              </a:solidFill>
              <a:effectLst/>
              <a:uLnTx/>
              <a:uFillTx/>
              <a:latin typeface="Arial"/>
              <a:ea typeface="+mn-ea"/>
              <a:cs typeface="Arial"/>
            </a:rPr>
            <a:t>page 542 &amp; 616.</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a:t>
          </a:r>
          <a:r>
            <a:rPr lang="en-US" sz="1200" b="1" i="0" u="none" strike="noStrike" baseline="0">
              <a:solidFill>
                <a:srgbClr val="000000"/>
              </a:solidFill>
              <a:latin typeface="Arial"/>
              <a:cs typeface="Arial"/>
            </a:rPr>
            <a:t>Linear</a:t>
          </a:r>
          <a:r>
            <a:rPr lang="en-US" sz="1200" b="0" i="0" u="none" strike="noStrike" baseline="0">
              <a:solidFill>
                <a:srgbClr val="000000"/>
              </a:solidFill>
              <a:latin typeface="Arial"/>
              <a:cs typeface="Arial"/>
            </a:rPr>
            <a:t>, The specified linear regression model has the correct form.</a:t>
          </a:r>
        </a:p>
        <a:p>
          <a:pPr algn="l" rtl="0">
            <a:defRPr sz="1000"/>
          </a:pPr>
          <a:r>
            <a:rPr lang="en-US" sz="1200" b="0" i="0" u="none" strike="noStrike" baseline="0">
              <a:solidFill>
                <a:srgbClr val="000000"/>
              </a:solidFill>
              <a:latin typeface="Arial"/>
              <a:cs typeface="Arial"/>
            </a:rPr>
            <a:t>2. </a:t>
          </a:r>
          <a:r>
            <a:rPr lang="en-US" sz="1200" b="1" i="0" u="none" strike="noStrike" baseline="0">
              <a:solidFill>
                <a:srgbClr val="000000"/>
              </a:solidFill>
              <a:latin typeface="Arial"/>
              <a:cs typeface="Arial"/>
            </a:rPr>
            <a:t>No obvious lurking variable</a:t>
          </a:r>
          <a:r>
            <a:rPr lang="en-US" sz="1200" b="0" i="0" u="none" strike="noStrike" baseline="0">
              <a:solidFill>
                <a:srgbClr val="000000"/>
              </a:solidFill>
              <a:latin typeface="Arial"/>
              <a:cs typeface="Arial"/>
            </a:rPr>
            <a:t>, to have the correct form all obvious variables are included. </a:t>
          </a:r>
        </a:p>
        <a:p>
          <a:pPr algn="l" rtl="0">
            <a:defRPr sz="1000"/>
          </a:pPr>
          <a:r>
            <a:rPr lang="en-US" sz="1200" b="0" i="0" u="none" strike="noStrike" baseline="0">
              <a:solidFill>
                <a:srgbClr val="000000"/>
              </a:solidFill>
              <a:latin typeface="Arial"/>
              <a:cs typeface="Arial"/>
            </a:rPr>
            <a:t>3. </a:t>
          </a:r>
          <a:r>
            <a:rPr lang="en-US" sz="1200" b="1" i="0" u="none" strike="noStrike" baseline="0">
              <a:solidFill>
                <a:srgbClr val="000000"/>
              </a:solidFill>
              <a:latin typeface="Arial"/>
              <a:cs typeface="Arial"/>
            </a:rPr>
            <a:t>Evidently independent</a:t>
          </a:r>
          <a:r>
            <a:rPr lang="en-US" sz="1200" b="0" i="0" u="none" strike="noStrike" baseline="0">
              <a:solidFill>
                <a:srgbClr val="000000"/>
              </a:solidFill>
              <a:latin typeface="Arial"/>
              <a:cs typeface="Arial"/>
            </a:rPr>
            <a:t>, the Y value of one observation is not dependent on another observation. </a:t>
          </a:r>
        </a:p>
        <a:p>
          <a:pPr algn="l" rtl="0">
            <a:defRPr sz="1000"/>
          </a:pPr>
          <a:r>
            <a:rPr lang="en-US" sz="1200" b="0" i="0" u="none" strike="noStrike" baseline="0">
              <a:solidFill>
                <a:srgbClr val="000000"/>
              </a:solidFill>
              <a:latin typeface="Arial"/>
              <a:cs typeface="Arial"/>
            </a:rPr>
            <a:t>4. </a:t>
          </a:r>
          <a:r>
            <a:rPr lang="en-US" sz="1200" b="1" i="0" u="none" strike="noStrike" baseline="0">
              <a:solidFill>
                <a:srgbClr val="000000"/>
              </a:solidFill>
              <a:latin typeface="Arial"/>
              <a:cs typeface="Arial"/>
            </a:rPr>
            <a:t>Similar Variances</a:t>
          </a:r>
          <a:r>
            <a:rPr lang="en-US" sz="1200" b="0" i="0" u="none" strike="noStrike" baseline="0">
              <a:solidFill>
                <a:srgbClr val="000000"/>
              </a:solidFill>
              <a:latin typeface="Arial"/>
              <a:cs typeface="Arial"/>
            </a:rPr>
            <a:t>. The error variance is constant for all the values of the explanatory variables.</a:t>
          </a:r>
        </a:p>
        <a:p>
          <a:pPr algn="l" rtl="0">
            <a:defRPr sz="1000"/>
          </a:pPr>
          <a:r>
            <a:rPr lang="en-US" sz="1200" b="0" i="0" u="none" strike="noStrike" baseline="0">
              <a:solidFill>
                <a:srgbClr val="000000"/>
              </a:solidFill>
              <a:latin typeface="Arial"/>
              <a:cs typeface="Arial"/>
            </a:rPr>
            <a:t>5. </a:t>
          </a:r>
          <a:r>
            <a:rPr lang="en-US" sz="1200" b="1" i="0" u="none" strike="noStrike" baseline="0">
              <a:solidFill>
                <a:srgbClr val="000000"/>
              </a:solidFill>
              <a:latin typeface="Arial"/>
              <a:cs typeface="Arial"/>
            </a:rPr>
            <a:t>Nearly normal</a:t>
          </a:r>
          <a:r>
            <a:rPr lang="en-US" sz="1200" b="0" i="0" u="none" strike="noStrike" baseline="0">
              <a:solidFill>
                <a:srgbClr val="000000"/>
              </a:solidFill>
              <a:latin typeface="Arial"/>
              <a:cs typeface="Arial"/>
            </a:rPr>
            <a:t>, the random errors are normally distributed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Violations of these assumptions can be generally be detected by examining the plots of residuals. </a:t>
          </a:r>
        </a:p>
        <a:p>
          <a:pPr algn="l" rtl="0">
            <a:defRPr sz="1000"/>
          </a:pPr>
          <a:r>
            <a:rPr lang="en-US" sz="1200" b="1" i="0" u="none" strike="noStrike" baseline="0">
              <a:solidFill>
                <a:srgbClr val="FF00FF"/>
              </a:solidFill>
              <a:latin typeface="Arial"/>
              <a:cs typeface="Arial"/>
            </a:rPr>
            <a:t>If the residuals exhibit any definite pattern then this indicates a possible violation of one or more assumptions. </a:t>
          </a: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B050"/>
              </a:solidFill>
              <a:latin typeface="Arial"/>
              <a:cs typeface="Arial"/>
            </a:rPr>
            <a:t>Note that the coefficient estimates are still unbiased least squares estimates of population coefficient values if there is a violation of the assumptions 4 or 5 above</a:t>
          </a:r>
          <a:r>
            <a:rPr lang="en-US" sz="1200" b="0" i="0" u="none" strike="noStrike" baseline="0">
              <a:solidFill>
                <a:srgbClr val="000000"/>
              </a:solidFill>
              <a:latin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19050</xdr:colOff>
      <xdr:row>11</xdr:row>
      <xdr:rowOff>161924</xdr:rowOff>
    </xdr:from>
    <xdr:to>
      <xdr:col>8</xdr:col>
      <xdr:colOff>304800</xdr:colOff>
      <xdr:row>14</xdr:row>
      <xdr:rowOff>161924</xdr:rowOff>
    </xdr:to>
    <xdr:sp macro="" textlink="">
      <xdr:nvSpPr>
        <xdr:cNvPr id="2" name="Text 5"/>
        <xdr:cNvSpPr txBox="1">
          <a:spLocks noChangeArrowheads="1"/>
        </xdr:cNvSpPr>
      </xdr:nvSpPr>
      <xdr:spPr bwMode="auto">
        <a:xfrm>
          <a:off x="4152900" y="1971674"/>
          <a:ext cx="15049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FF"/>
              </a:solidFill>
              <a:latin typeface="Arial"/>
              <a:cs typeface="Arial"/>
            </a:rPr>
            <a:t>p-value is very small.</a:t>
          </a:r>
        </a:p>
        <a:p>
          <a:pPr algn="l" rtl="0">
            <a:defRPr sz="1000"/>
          </a:pPr>
          <a:r>
            <a:rPr lang="en-US" sz="1000" b="1" i="0" u="none" strike="noStrike" baseline="0">
              <a:solidFill>
                <a:srgbClr val="0000FF"/>
              </a:solidFill>
              <a:latin typeface="Arial"/>
              <a:cs typeface="Arial"/>
            </a:rPr>
            <a:t>Reject H</a:t>
          </a:r>
          <a:r>
            <a:rPr lang="en-US" sz="1000" b="1" i="0" u="none" strike="noStrike" baseline="-25000">
              <a:solidFill>
                <a:srgbClr val="0000FF"/>
              </a:solidFill>
              <a:latin typeface="Arial"/>
              <a:cs typeface="Arial"/>
            </a:rPr>
            <a:t>0</a:t>
          </a:r>
          <a:r>
            <a:rPr lang="en-US" sz="1000" b="1" i="0" u="none" strike="noStrike" baseline="0">
              <a:solidFill>
                <a:srgbClr val="0000FF"/>
              </a:solidFill>
              <a:latin typeface="Arial"/>
              <a:cs typeface="Arial"/>
            </a:rPr>
            <a:t> (</a:t>
          </a:r>
          <a:r>
            <a:rPr lang="en-US" sz="1000" b="0" i="0" u="none" strike="noStrike" baseline="0">
              <a:solidFill>
                <a:srgbClr val="0000FF"/>
              </a:solidFill>
              <a:latin typeface="Arial"/>
              <a:cs typeface="Arial"/>
            </a:rPr>
            <a:t>which can be expressed as below</a:t>
          </a:r>
          <a:r>
            <a:rPr lang="en-US" sz="1000" b="1" i="0" u="none" strike="noStrike" baseline="0">
              <a:solidFill>
                <a:srgbClr val="0000FF"/>
              </a:solidFill>
              <a:latin typeface="Arial"/>
              <a:cs typeface="Arial"/>
            </a:rPr>
            <a:t>).</a:t>
          </a:r>
          <a:endParaRPr lang="en-US" sz="1000" b="1" i="0" u="none" strike="noStrike" baseline="-25000">
            <a:solidFill>
              <a:srgbClr val="0000FF"/>
            </a:solidFill>
            <a:latin typeface="Arial"/>
            <a:cs typeface="Arial"/>
          </a:endParaRPr>
        </a:p>
      </xdr:txBody>
    </xdr:sp>
    <xdr:clientData/>
  </xdr:twoCellAnchor>
  <xdr:twoCellAnchor>
    <xdr:from>
      <xdr:col>3</xdr:col>
      <xdr:colOff>0</xdr:colOff>
      <xdr:row>15</xdr:row>
      <xdr:rowOff>0</xdr:rowOff>
    </xdr:from>
    <xdr:to>
      <xdr:col>12</xdr:col>
      <xdr:colOff>57150</xdr:colOff>
      <xdr:row>28</xdr:row>
      <xdr:rowOff>85725</xdr:rowOff>
    </xdr:to>
    <xdr:sp macro="" textlink="">
      <xdr:nvSpPr>
        <xdr:cNvPr id="3" name="Text 1"/>
        <xdr:cNvSpPr txBox="1">
          <a:spLocks noChangeArrowheads="1"/>
        </xdr:cNvSpPr>
      </xdr:nvSpPr>
      <xdr:spPr bwMode="auto">
        <a:xfrm>
          <a:off x="2305050" y="2466975"/>
          <a:ext cx="5543550" cy="2190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0</a:t>
          </a:r>
          <a:r>
            <a:rPr lang="en-US" sz="1200" b="0" i="0" u="none" strike="noStrike" baseline="0">
              <a:solidFill>
                <a:srgbClr val="800000"/>
              </a:solidFill>
              <a:latin typeface="Arial"/>
              <a:cs typeface="Arial"/>
            </a:rPr>
            <a:t>: The Regression Model is of NO real value in predicting Y</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A</a:t>
          </a:r>
          <a:r>
            <a:rPr lang="en-US" sz="1200" b="0" i="0" u="none" strike="noStrike" baseline="0">
              <a:solidFill>
                <a:srgbClr val="800000"/>
              </a:solidFill>
              <a:latin typeface="Arial"/>
              <a:cs typeface="Arial"/>
            </a:rPr>
            <a:t>: The Regression Model is of value in predicting Y </a:t>
          </a:r>
        </a:p>
        <a:p>
          <a:pPr algn="l" rtl="0">
            <a:lnSpc>
              <a:spcPts val="1300"/>
            </a:lnSpc>
            <a:defRPr sz="1000"/>
          </a:pPr>
          <a:r>
            <a:rPr lang="en-US" sz="1200" b="0" i="0" u="none" strike="noStrike" baseline="0">
              <a:solidFill>
                <a:schemeClr val="bg1">
                  <a:lumMod val="50000"/>
                </a:schemeClr>
              </a:solidFill>
              <a:latin typeface="Arial"/>
              <a:cs typeface="Arial"/>
            </a:rPr>
            <a:t>or</a:t>
          </a: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0</a:t>
          </a:r>
          <a:r>
            <a:rPr lang="en-US" sz="1200" b="0" i="0" baseline="0">
              <a:solidFill>
                <a:srgbClr val="FF0000"/>
              </a:solidFill>
              <a:latin typeface="Arial" pitchFamily="34" charset="0"/>
              <a:ea typeface="+mn-ea"/>
              <a:cs typeface="Arial" pitchFamily="34" charset="0"/>
            </a:rPr>
            <a:t>: There is NO Linear Relationship between Y &amp; the Independent Variable(s)</a:t>
          </a:r>
          <a:endParaRPr lang="en-US" sz="1200">
            <a:solidFill>
              <a:srgbClr val="FF0000"/>
            </a:solidFill>
            <a:latin typeface="Arial" pitchFamily="34" charset="0"/>
            <a:cs typeface="Arial" pitchFamily="34" charset="0"/>
          </a:endParaRP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A</a:t>
          </a:r>
          <a:r>
            <a:rPr lang="en-US" sz="1200" b="0" i="0" baseline="0">
              <a:solidFill>
                <a:srgbClr val="FF0000"/>
              </a:solidFill>
              <a:latin typeface="Arial" pitchFamily="34" charset="0"/>
              <a:ea typeface="+mn-ea"/>
              <a:cs typeface="Arial" pitchFamily="34" charset="0"/>
            </a:rPr>
            <a:t>: There is a Linear Relationship between Y &amp; the Independent Variable(s)</a:t>
          </a:r>
        </a:p>
        <a:p>
          <a:pPr rtl="0">
            <a:lnSpc>
              <a:spcPts val="1300"/>
            </a:lnSpc>
          </a:pPr>
          <a:r>
            <a:rPr lang="en-US" sz="1200" b="0" i="0" baseline="0">
              <a:solidFill>
                <a:schemeClr val="bg1">
                  <a:lumMod val="50000"/>
                </a:schemeClr>
              </a:solidFill>
              <a:latin typeface="Arial" pitchFamily="34" charset="0"/>
              <a:ea typeface="+mn-ea"/>
              <a:cs typeface="Arial" pitchFamily="34" charset="0"/>
            </a:rPr>
            <a:t>or</a:t>
          </a:r>
          <a:endParaRPr lang="en-US" sz="1200">
            <a:solidFill>
              <a:schemeClr val="bg1">
                <a:lumMod val="50000"/>
              </a:schemeClr>
            </a:solidFill>
            <a:latin typeface="Arial" pitchFamily="34" charset="0"/>
            <a:cs typeface="Arial" pitchFamily="34" charset="0"/>
          </a:endParaRPr>
        </a:p>
        <a:p>
          <a:pPr algn="l" rtl="0">
            <a:lnSpc>
              <a:spcPts val="13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0</a:t>
          </a:r>
          <a:r>
            <a:rPr lang="en-US" sz="1200" b="0" i="0" u="none" strike="noStrike" baseline="0">
              <a:solidFill>
                <a:srgbClr val="0000FF"/>
              </a:solidFill>
              <a:latin typeface="Arial"/>
              <a:cs typeface="Arial"/>
            </a:rPr>
            <a:t>: All phenomenon variable coefficients = 0</a:t>
          </a:r>
        </a:p>
        <a:p>
          <a:pPr algn="l" rtl="0">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A</a:t>
          </a:r>
          <a:r>
            <a:rPr lang="en-US" sz="1200" b="0" i="0" u="none" strike="noStrike" baseline="0">
              <a:solidFill>
                <a:srgbClr val="0000FF"/>
              </a:solidFill>
              <a:latin typeface="Arial"/>
              <a:cs typeface="Arial"/>
            </a:rPr>
            <a:t>: At least one variable coefficient is not 0</a:t>
          </a:r>
        </a:p>
        <a:p>
          <a:pPr algn="l" rtl="0">
            <a:defRPr sz="1000"/>
          </a:pPr>
          <a:r>
            <a:rPr lang="en-US" sz="1200" b="0" i="0" u="none" strike="noStrike" baseline="0">
              <a:solidFill>
                <a:schemeClr val="bg1">
                  <a:lumMod val="50000"/>
                </a:schemeClr>
              </a:solidFill>
              <a:latin typeface="Arial"/>
              <a:cs typeface="Arial"/>
            </a:rPr>
            <a:t>or</a:t>
          </a:r>
          <a:r>
            <a:rPr lang="en-US" sz="1200" b="0" i="0" u="none" strike="noStrike" baseline="0">
              <a:solidFill>
                <a:srgbClr val="0000FF"/>
              </a:solidFill>
              <a:latin typeface="Arial"/>
              <a:cs typeface="Arial"/>
            </a:rPr>
            <a:t> </a:t>
          </a:r>
        </a:p>
        <a:p>
          <a:pPr algn="l" rtl="0">
            <a:lnSpc>
              <a:spcPts val="13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0</a:t>
          </a:r>
          <a:r>
            <a:rPr lang="en-US" sz="1200" b="1" i="0" u="none" strike="noStrike" baseline="0">
              <a:solidFill>
                <a:sysClr val="windowText" lastClr="000000"/>
              </a:solidFill>
              <a:latin typeface="Arial" pitchFamily="34" charset="0"/>
              <a:cs typeface="Arial" pitchFamily="34" charset="0"/>
            </a:rPr>
            <a:t>: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1</a:t>
          </a:r>
          <a:r>
            <a:rPr lang="en-US" sz="1200" b="1" i="0" u="none" strike="noStrike" baseline="0">
              <a:solidFill>
                <a:sysClr val="windowText" lastClr="000000"/>
              </a:solidFill>
              <a:latin typeface="Arial" pitchFamily="34" charset="0"/>
              <a:cs typeface="Arial" pitchFamily="34" charset="0"/>
            </a:rPr>
            <a:t>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2</a:t>
          </a:r>
          <a:r>
            <a:rPr lang="en-US" sz="1200" b="1" i="0" u="none" strike="noStrike" baseline="0">
              <a:solidFill>
                <a:sysClr val="windowText" lastClr="000000"/>
              </a:solidFill>
              <a:latin typeface="Arial" pitchFamily="34" charset="0"/>
              <a:cs typeface="Arial" pitchFamily="34" charset="0"/>
            </a:rPr>
            <a:t> = ...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k</a:t>
          </a:r>
          <a:r>
            <a:rPr lang="en-US" sz="1200" b="1" i="0" u="none" strike="noStrike" baseline="0">
              <a:solidFill>
                <a:sysClr val="windowText" lastClr="000000"/>
              </a:solidFill>
              <a:latin typeface="Arial" pitchFamily="34" charset="0"/>
              <a:cs typeface="Arial" pitchFamily="34" charset="0"/>
            </a:rPr>
            <a:t> = 0</a:t>
          </a:r>
        </a:p>
        <a:p>
          <a:pPr algn="l" rtl="0">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A</a:t>
          </a:r>
          <a:r>
            <a:rPr lang="en-US" sz="1200" b="1" i="0" u="none" strike="noStrike" baseline="0">
              <a:solidFill>
                <a:sysClr val="windowText" lastClr="000000"/>
              </a:solidFill>
              <a:latin typeface="Arial" pitchFamily="34" charset="0"/>
              <a:cs typeface="Arial" pitchFamily="34" charset="0"/>
            </a:rPr>
            <a:t>: At least one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0">
              <a:solidFill>
                <a:sysClr val="windowText" lastClr="000000"/>
              </a:solidFill>
              <a:latin typeface="Arial" pitchFamily="34" charset="0"/>
              <a:cs typeface="Arial" pitchFamily="34" charset="0"/>
            </a:rPr>
            <a:t> ≠ 0</a:t>
          </a:r>
        </a:p>
        <a:p>
          <a:pPr algn="l" rtl="0">
            <a:lnSpc>
              <a:spcPts val="1300"/>
            </a:lnSpc>
            <a:defRPr sz="1000"/>
          </a:pPr>
          <a:endParaRPr lang="en-US" sz="1200" b="0" i="0" u="none" strike="noStrike" baseline="0">
            <a:solidFill>
              <a:srgbClr val="0000FF"/>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xdr:row>
          <xdr:rowOff>85725</xdr:rowOff>
        </xdr:from>
        <xdr:to>
          <xdr:col>4</xdr:col>
          <xdr:colOff>200025</xdr:colOff>
          <xdr:row>4</xdr:row>
          <xdr:rowOff>152400</xdr:rowOff>
        </xdr:to>
        <xdr:sp macro="" textlink="">
          <xdr:nvSpPr>
            <xdr:cNvPr id="238593" name="Picture 1" hidden="1">
              <a:extLst>
                <a:ext uri="{63B3BB69-23CF-44E3-9099-C40C66FF867C}">
                  <a14:compatExt spid="_x0000_s2385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133350</xdr:rowOff>
        </xdr:from>
        <xdr:to>
          <xdr:col>7</xdr:col>
          <xdr:colOff>47625</xdr:colOff>
          <xdr:row>8</xdr:row>
          <xdr:rowOff>38100</xdr:rowOff>
        </xdr:to>
        <xdr:sp macro="" textlink="">
          <xdr:nvSpPr>
            <xdr:cNvPr id="238594" name="Picture 4" hidden="1">
              <a:extLst>
                <a:ext uri="{63B3BB69-23CF-44E3-9099-C40C66FF867C}">
                  <a14:compatExt spid="_x0000_s2385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47625</xdr:rowOff>
    </xdr:from>
    <xdr:to>
      <xdr:col>10</xdr:col>
      <xdr:colOff>457200</xdr:colOff>
      <xdr:row>14</xdr:row>
      <xdr:rowOff>38100</xdr:rowOff>
    </xdr:to>
    <xdr:sp macro="" textlink="">
      <xdr:nvSpPr>
        <xdr:cNvPr id="2" name="Text 1"/>
        <xdr:cNvSpPr txBox="1">
          <a:spLocks noChangeArrowheads="1"/>
        </xdr:cNvSpPr>
      </xdr:nvSpPr>
      <xdr:spPr bwMode="auto">
        <a:xfrm>
          <a:off x="0" y="1047750"/>
          <a:ext cx="6543675" cy="12858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The Standard Error of the estimate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is calculated by a software package such as Excel, denoted by SE(b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This is an estimate of the standard deviation of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a:t>
          </a:r>
        </a:p>
        <a:p>
          <a:pPr algn="l" rtl="0">
            <a:defRPr sz="1000"/>
          </a:pPr>
          <a:r>
            <a:rPr lang="en-US" sz="1400" b="0" i="0" u="none" strike="noStrike" baseline="0">
              <a:solidFill>
                <a:srgbClr val="800000"/>
              </a:solidFill>
              <a:latin typeface="Arial"/>
              <a:cs typeface="Arial"/>
            </a:rPr>
            <a:t>Confidence interval for the phenomenon coefficient:</a:t>
          </a:r>
        </a:p>
        <a:p>
          <a:pPr algn="l" rtl="0">
            <a:defRPr sz="1000"/>
          </a:pPr>
          <a:r>
            <a:rPr lang="en-US" sz="1400" b="0" i="0" u="none" strike="noStrike" baseline="0">
              <a:solidFill>
                <a:srgbClr val="800000"/>
              </a:solidFill>
              <a:latin typeface="Arial"/>
              <a:cs typeface="Arial"/>
            </a:rPr>
            <a:t>b</a:t>
          </a:r>
          <a:r>
            <a:rPr lang="en-US" sz="1400" b="0" i="0" u="none" strike="noStrike" baseline="-25000">
              <a:solidFill>
                <a:srgbClr val="800000"/>
              </a:solidFill>
              <a:latin typeface="Arial"/>
              <a:cs typeface="Arial"/>
            </a:rPr>
            <a:t>j</a:t>
          </a:r>
          <a:r>
            <a:rPr lang="en-US" sz="1400" b="0" i="0" u="none" strike="noStrike" baseline="0">
              <a:solidFill>
                <a:srgbClr val="800000"/>
              </a:solidFill>
              <a:latin typeface="Arial"/>
              <a:cs typeface="Arial"/>
            </a:rPr>
            <a:t> </a:t>
          </a:r>
          <a:r>
            <a:rPr lang="en-US" sz="1400" b="0" i="0" u="sng" strike="noStrike" baseline="0">
              <a:solidFill>
                <a:srgbClr val="800000"/>
              </a:solidFill>
              <a:latin typeface="Arial"/>
              <a:cs typeface="Arial"/>
            </a:rPr>
            <a:t>+</a:t>
          </a:r>
          <a:r>
            <a:rPr lang="en-US" sz="1400" b="0" i="0" u="none" strike="noStrike" baseline="0">
              <a:solidFill>
                <a:srgbClr val="800000"/>
              </a:solidFill>
              <a:latin typeface="Arial"/>
              <a:cs typeface="Arial"/>
            </a:rPr>
            <a:t> (t table value) * SE(b</a:t>
          </a:r>
          <a:r>
            <a:rPr lang="en-US" sz="1400" b="0" i="0" u="none" strike="noStrike" baseline="-25000">
              <a:solidFill>
                <a:srgbClr val="800000"/>
              </a:solidFill>
              <a:latin typeface="Arial"/>
              <a:cs typeface="Arial"/>
            </a:rPr>
            <a:t>j</a:t>
          </a:r>
          <a:r>
            <a:rPr lang="en-US" sz="1400" b="0" i="0" u="none" strike="noStrike" baseline="0">
              <a:solidFill>
                <a:srgbClr val="800000"/>
              </a:solidFill>
              <a:latin typeface="Arial"/>
              <a:cs typeface="Arial"/>
            </a:rPr>
            <a:t>),</a:t>
          </a:r>
          <a:r>
            <a:rPr lang="en-US" sz="1400" b="0" i="0" u="none" strike="noStrike" baseline="0">
              <a:solidFill>
                <a:srgbClr val="0000FF"/>
              </a:solidFill>
              <a:latin typeface="Arial"/>
              <a:cs typeface="Arial"/>
            </a:rPr>
            <a:t> </a:t>
          </a:r>
          <a:r>
            <a:rPr lang="en-US" sz="1400" b="0" i="0" u="none" strike="noStrike" baseline="0">
              <a:solidFill>
                <a:srgbClr val="000000"/>
              </a:solidFill>
              <a:latin typeface="Arial"/>
              <a:cs typeface="Arial"/>
            </a:rPr>
            <a:t>df = df(Error) for the t table</a:t>
          </a:r>
        </a:p>
        <a:p>
          <a:pPr algn="l" rtl="0">
            <a:defRPr sz="1000"/>
          </a:pPr>
          <a:r>
            <a:rPr lang="en-US" sz="1400" b="0" i="0" u="none" strike="noStrike" baseline="0">
              <a:solidFill>
                <a:srgbClr val="0000FF"/>
              </a:solidFill>
              <a:latin typeface="Arial"/>
              <a:cs typeface="Arial"/>
            </a:rPr>
            <a:t>Excel Regression calculates the 95% confidence interval and one can request another for a different confidence level </a:t>
          </a:r>
          <a:r>
            <a:rPr lang="en-US" sz="1400" b="0" i="0" u="none" strike="noStrike" baseline="0">
              <a:solidFill>
                <a:srgbClr val="800000"/>
              </a:solidFill>
              <a:latin typeface="Arial"/>
              <a:cs typeface="Arial"/>
            </a:rPr>
            <a:t>(i.e. 90%)</a:t>
          </a:r>
          <a:r>
            <a:rPr lang="en-US" sz="1400" b="0" i="0" u="none" strike="noStrike" baseline="0">
              <a:solidFill>
                <a:srgbClr val="0000FF"/>
              </a:solidFill>
              <a:latin typeface="Arial"/>
              <a:cs typeface="Arial"/>
            </a:rPr>
            <a:t>.</a:t>
          </a:r>
        </a:p>
      </xdr:txBody>
    </xdr:sp>
    <xdr:clientData/>
  </xdr:twoCellAnchor>
  <xdr:twoCellAnchor>
    <xdr:from>
      <xdr:col>0</xdr:col>
      <xdr:colOff>19050</xdr:colOff>
      <xdr:row>0</xdr:row>
      <xdr:rowOff>9524</xdr:rowOff>
    </xdr:from>
    <xdr:to>
      <xdr:col>10</xdr:col>
      <xdr:colOff>438150</xdr:colOff>
      <xdr:row>5</xdr:row>
      <xdr:rowOff>38099</xdr:rowOff>
    </xdr:to>
    <xdr:sp macro="" textlink="">
      <xdr:nvSpPr>
        <xdr:cNvPr id="3" name="Text Box 6"/>
        <xdr:cNvSpPr txBox="1">
          <a:spLocks noChangeArrowheads="1"/>
        </xdr:cNvSpPr>
      </xdr:nvSpPr>
      <xdr:spPr bwMode="auto">
        <a:xfrm>
          <a:off x="19050" y="9524"/>
          <a:ext cx="6505575" cy="8667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Times New Roman"/>
              <a:cs typeface="Times New Roman"/>
            </a:rPr>
            <a:t>b</a:t>
          </a:r>
          <a:r>
            <a:rPr lang="en-US" sz="1600" b="1" i="0" u="none" strike="noStrike" baseline="-25000">
              <a:solidFill>
                <a:srgbClr val="000000"/>
              </a:solidFill>
              <a:latin typeface="Times New Roman"/>
              <a:cs typeface="Times New Roman"/>
            </a:rPr>
            <a:t>j</a:t>
          </a:r>
          <a:r>
            <a:rPr lang="en-US" sz="1600" b="1" i="0" u="none" strike="noStrike" baseline="0">
              <a:solidFill>
                <a:srgbClr val="000000"/>
              </a:solidFill>
              <a:latin typeface="Times New Roman"/>
              <a:cs typeface="Times New Roman"/>
            </a:rPr>
            <a:t> </a:t>
          </a:r>
          <a:r>
            <a:rPr lang="en-US" sz="1400" b="1" i="0" u="none" strike="noStrike" baseline="0">
              <a:solidFill>
                <a:srgbClr val="000000"/>
              </a:solidFill>
              <a:latin typeface="Times New Roman"/>
              <a:cs typeface="Times New Roman"/>
            </a:rPr>
            <a:t>is the Best </a:t>
          </a:r>
          <a:r>
            <a:rPr lang="en-US" sz="1400" b="0" i="0" u="none" strike="noStrike" baseline="0">
              <a:solidFill>
                <a:srgbClr val="000000"/>
              </a:solidFill>
              <a:latin typeface="Times New Roman"/>
              <a:cs typeface="Times New Roman"/>
            </a:rPr>
            <a:t>(Minimum Variance Unbiased, Least Squares) </a:t>
          </a:r>
          <a:r>
            <a:rPr lang="en-US" sz="1400" b="1" i="0" u="none" strike="noStrike" baseline="0">
              <a:solidFill>
                <a:srgbClr val="000000"/>
              </a:solidFill>
              <a:latin typeface="Times New Roman"/>
              <a:cs typeface="Times New Roman"/>
            </a:rPr>
            <a:t>Estimator of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j</a:t>
          </a:r>
          <a:r>
            <a:rPr lang="en-US" sz="1600" b="1" i="0" u="none" strike="noStrike" baseline="0">
              <a:solidFill>
                <a:srgbClr val="000000"/>
              </a:solidFill>
              <a:latin typeface="Times New Roman"/>
              <a:cs typeface="Times New Roman"/>
            </a:rPr>
            <a:t> </a:t>
          </a:r>
          <a:r>
            <a:rPr lang="en-US" sz="1400" b="1" i="0" u="none" strike="noStrike" baseline="0">
              <a:solidFill>
                <a:srgbClr val="000000"/>
              </a:solidFill>
              <a:latin typeface="Times New Roman"/>
              <a:cs typeface="Times New Roman"/>
            </a:rPr>
            <a:t>for each j.</a:t>
          </a:r>
        </a:p>
        <a:p>
          <a:pPr algn="l" rtl="0">
            <a:defRPr sz="1000"/>
          </a:pPr>
          <a:r>
            <a:rPr lang="en-US" sz="1400" b="1" i="0" u="none" strike="noStrike" baseline="0">
              <a:solidFill>
                <a:srgbClr val="000000"/>
              </a:solidFill>
              <a:latin typeface="Times New Roman"/>
              <a:cs typeface="Times New Roman"/>
            </a:rPr>
            <a:t>Section 19.1, (page 489 &amp; 503</a:t>
          </a:r>
          <a:r>
            <a:rPr lang="en-US" sz="1000" b="0" i="0" baseline="0">
              <a:effectLst/>
              <a:latin typeface="+mn-lt"/>
              <a:ea typeface="+mn-ea"/>
              <a:cs typeface="+mn-cs"/>
            </a:rPr>
            <a:t>, Stine 2nd edition</a:t>
          </a:r>
          <a:r>
            <a:rPr lang="en-US" sz="1400" b="1" i="0" u="none" strike="noStrike" baseline="0">
              <a:solidFill>
                <a:srgbClr val="000000"/>
              </a:solidFill>
              <a:latin typeface="Times New Roman"/>
              <a:cs typeface="Times New Roman"/>
            </a:rPr>
            <a:t>) &amp; Section 23.2, (page 606</a:t>
          </a:r>
          <a:r>
            <a:rPr lang="en-US" sz="1400" b="1" i="0" baseline="0">
              <a:effectLst/>
              <a:latin typeface="Times New Roman" pitchFamily="18" charset="0"/>
              <a:ea typeface="+mn-ea"/>
              <a:cs typeface="Times New Roman" pitchFamily="18" charset="0"/>
            </a:rPr>
            <a:t>)</a:t>
          </a:r>
        </a:p>
        <a:p>
          <a:pPr algn="l" rtl="0">
            <a:defRPr sz="1000"/>
          </a:pPr>
          <a:r>
            <a:rPr lang="en-US" sz="1400" b="1" i="0" u="none" strike="noStrike" baseline="0">
              <a:solidFill>
                <a:schemeClr val="accent6">
                  <a:lumMod val="50000"/>
                </a:schemeClr>
              </a:solidFill>
              <a:effectLst/>
              <a:latin typeface="Times New Roman" pitchFamily="18" charset="0"/>
              <a:ea typeface="+mn-ea"/>
              <a:cs typeface="Times New Roman" pitchFamily="18" charset="0"/>
            </a:rPr>
            <a:t>Stine calls the b</a:t>
          </a:r>
          <a:r>
            <a:rPr lang="en-US" sz="1400" b="1" i="0" u="none" strike="noStrike" baseline="-25000">
              <a:solidFill>
                <a:schemeClr val="accent6">
                  <a:lumMod val="50000"/>
                </a:schemeClr>
              </a:solidFill>
              <a:effectLst/>
              <a:latin typeface="Times New Roman" pitchFamily="18" charset="0"/>
              <a:ea typeface="+mn-ea"/>
              <a:cs typeface="Times New Roman" pitchFamily="18" charset="0"/>
            </a:rPr>
            <a:t>j</a:t>
          </a:r>
          <a:r>
            <a:rPr lang="en-US" sz="1400" b="1" i="0" u="none" strike="noStrike" baseline="0">
              <a:solidFill>
                <a:schemeClr val="accent6">
                  <a:lumMod val="50000"/>
                </a:schemeClr>
              </a:solidFill>
              <a:effectLst/>
              <a:latin typeface="Times New Roman" pitchFamily="18" charset="0"/>
              <a:ea typeface="+mn-ea"/>
              <a:cs typeface="Times New Roman" pitchFamily="18" charset="0"/>
            </a:rPr>
            <a:t> partial slopes for multiple regression models. (page 607)</a:t>
          </a:r>
          <a:endParaRPr lang="en-US" sz="1400" b="1" i="0" u="none" strike="noStrike" baseline="0">
            <a:solidFill>
              <a:schemeClr val="accent6">
                <a:lumMod val="50000"/>
              </a:schemeClr>
            </a:solidFill>
            <a:latin typeface="Times New Roman" pitchFamily="18" charset="0"/>
            <a:cs typeface="Times New Roman"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6</xdr:row>
      <xdr:rowOff>1</xdr:rowOff>
    </xdr:from>
    <xdr:to>
      <xdr:col>7</xdr:col>
      <xdr:colOff>561975</xdr:colOff>
      <xdr:row>10</xdr:row>
      <xdr:rowOff>57151</xdr:rowOff>
    </xdr:to>
    <xdr:sp macro="" textlink="">
      <xdr:nvSpPr>
        <xdr:cNvPr id="2" name="Text 2"/>
        <xdr:cNvSpPr txBox="1">
          <a:spLocks noChangeArrowheads="1"/>
        </xdr:cNvSpPr>
      </xdr:nvSpPr>
      <xdr:spPr bwMode="auto">
        <a:xfrm>
          <a:off x="38100" y="971551"/>
          <a:ext cx="5286375" cy="7048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For the above the Test Statistic =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 SE(b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and the distribution for the test of hypothesis is the t distribution with df(Error).</a:t>
          </a:r>
        </a:p>
        <a:p>
          <a:pPr algn="l" rtl="0">
            <a:defRPr sz="1000"/>
          </a:pPr>
          <a:r>
            <a:rPr lang="en-US" sz="1400" b="0" i="0" u="none" strike="noStrike" baseline="0">
              <a:solidFill>
                <a:srgbClr val="000000"/>
              </a:solidFill>
              <a:latin typeface="Arial"/>
              <a:cs typeface="Arial"/>
            </a:rPr>
            <a:t>Excel Regression calculates a 2 sided p-value for this test.</a:t>
          </a:r>
        </a:p>
      </xdr:txBody>
    </xdr:sp>
    <xdr:clientData/>
  </xdr:twoCellAnchor>
  <xdr:twoCellAnchor>
    <xdr:from>
      <xdr:col>5</xdr:col>
      <xdr:colOff>47625</xdr:colOff>
      <xdr:row>12</xdr:row>
      <xdr:rowOff>142875</xdr:rowOff>
    </xdr:from>
    <xdr:to>
      <xdr:col>8</xdr:col>
      <xdr:colOff>0</xdr:colOff>
      <xdr:row>14</xdr:row>
      <xdr:rowOff>76200</xdr:rowOff>
    </xdr:to>
    <xdr:sp macro="" textlink="">
      <xdr:nvSpPr>
        <xdr:cNvPr id="3" name="Text 3"/>
        <xdr:cNvSpPr txBox="1">
          <a:spLocks noChangeArrowheads="1"/>
        </xdr:cNvSpPr>
      </xdr:nvSpPr>
      <xdr:spPr bwMode="auto">
        <a:xfrm>
          <a:off x="3590925" y="1762125"/>
          <a:ext cx="1781175" cy="2667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FF"/>
              </a:solidFill>
              <a:latin typeface="Arial"/>
              <a:cs typeface="Arial"/>
            </a:rPr>
            <a:t>2 sided p-value</a:t>
          </a:r>
        </a:p>
      </xdr:txBody>
    </xdr:sp>
    <xdr:clientData/>
  </xdr:twoCellAnchor>
  <xdr:twoCellAnchor>
    <xdr:from>
      <xdr:col>0</xdr:col>
      <xdr:colOff>0</xdr:colOff>
      <xdr:row>0</xdr:row>
      <xdr:rowOff>0</xdr:rowOff>
    </xdr:from>
    <xdr:to>
      <xdr:col>5</xdr:col>
      <xdr:colOff>314325</xdr:colOff>
      <xdr:row>5</xdr:row>
      <xdr:rowOff>95250</xdr:rowOff>
    </xdr:to>
    <xdr:sp macro="" textlink="">
      <xdr:nvSpPr>
        <xdr:cNvPr id="4" name="Text Box 4"/>
        <xdr:cNvSpPr txBox="1">
          <a:spLocks noChangeArrowheads="1"/>
        </xdr:cNvSpPr>
      </xdr:nvSpPr>
      <xdr:spPr bwMode="auto">
        <a:xfrm>
          <a:off x="0" y="0"/>
          <a:ext cx="3857625" cy="90487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000000"/>
              </a:solidFill>
              <a:latin typeface="Arial"/>
              <a:cs typeface="Arial"/>
            </a:rPr>
            <a:t>H</a:t>
          </a:r>
          <a:r>
            <a:rPr lang="en-US" sz="1600" b="0" i="0" u="none" strike="noStrike" baseline="-25000">
              <a:solidFill>
                <a:srgbClr val="000000"/>
              </a:solidFill>
              <a:latin typeface="Arial"/>
              <a:cs typeface="Arial"/>
            </a:rPr>
            <a:t>0</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 </a:t>
          </a:r>
          <a:r>
            <a:rPr lang="en-US" sz="1600" b="0" i="0" u="none" strike="noStrike" baseline="0">
              <a:solidFill>
                <a:srgbClr val="000000"/>
              </a:solidFill>
              <a:latin typeface="Arial"/>
              <a:cs typeface="Arial"/>
            </a:rPr>
            <a:t>= 0</a:t>
          </a:r>
        </a:p>
        <a:p>
          <a:pPr algn="ctr" rtl="0">
            <a:defRPr sz="1000"/>
          </a:pPr>
          <a:r>
            <a:rPr lang="en-US" sz="1200" b="0" i="0" u="none" strike="noStrike" baseline="0">
              <a:solidFill>
                <a:srgbClr val="000000"/>
              </a:solidFill>
              <a:latin typeface="Arial"/>
              <a:cs typeface="Arial"/>
            </a:rPr>
            <a:t>versus </a:t>
          </a:r>
          <a:endParaRPr lang="en-US" sz="1600" b="0" i="0" u="none" strike="noStrike" baseline="0">
            <a:solidFill>
              <a:srgbClr val="000000"/>
            </a:solidFill>
            <a:latin typeface="Arial"/>
            <a:cs typeface="Arial"/>
          </a:endParaRPr>
        </a:p>
        <a:p>
          <a:pPr algn="ctr" rtl="0">
            <a:defRPr sz="1000"/>
          </a:pPr>
          <a:r>
            <a:rPr lang="en-US" sz="1600" b="0" i="0" u="none" strike="noStrike" baseline="0">
              <a:solidFill>
                <a:srgbClr val="000000"/>
              </a:solidFill>
              <a:latin typeface="Arial"/>
              <a:cs typeface="Arial"/>
            </a:rPr>
            <a:t>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&lt; 0  </a:t>
          </a:r>
          <a:r>
            <a:rPr lang="en-US" sz="1000" b="0" i="0" u="none" strike="noStrike" baseline="0">
              <a:solidFill>
                <a:srgbClr val="000000"/>
              </a:solidFill>
              <a:latin typeface="Arial"/>
              <a:cs typeface="Arial"/>
            </a:rPr>
            <a:t>or</a:t>
          </a:r>
          <a:r>
            <a:rPr lang="en-US" sz="1600" b="0" i="0" u="none" strike="noStrike" baseline="0">
              <a:solidFill>
                <a:srgbClr val="000000"/>
              </a:solidFill>
              <a:latin typeface="Arial"/>
              <a:cs typeface="Arial"/>
            </a:rPr>
            <a:t>  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 0  </a:t>
          </a:r>
          <a:r>
            <a:rPr lang="en-US" sz="1000" b="0" i="0" u="none" strike="noStrike" baseline="0">
              <a:solidFill>
                <a:srgbClr val="000000"/>
              </a:solidFill>
              <a:latin typeface="Arial"/>
              <a:cs typeface="Arial"/>
            </a:rPr>
            <a:t>or</a:t>
          </a:r>
          <a:r>
            <a:rPr lang="en-US" sz="1600" b="0" i="0" u="none" strike="noStrike" baseline="0">
              <a:solidFill>
                <a:srgbClr val="000000"/>
              </a:solidFill>
              <a:latin typeface="Arial"/>
              <a:cs typeface="Arial"/>
            </a:rPr>
            <a:t>  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&gt; 0</a:t>
          </a:r>
        </a:p>
      </xdr:txBody>
    </xdr:sp>
    <xdr:clientData/>
  </xdr:twoCellAnchor>
  <xdr:twoCellAnchor>
    <xdr:from>
      <xdr:col>5</xdr:col>
      <xdr:colOff>114300</xdr:colOff>
      <xdr:row>14</xdr:row>
      <xdr:rowOff>133349</xdr:rowOff>
    </xdr:from>
    <xdr:to>
      <xdr:col>11</xdr:col>
      <xdr:colOff>238125</xdr:colOff>
      <xdr:row>25</xdr:row>
      <xdr:rowOff>19050</xdr:rowOff>
    </xdr:to>
    <xdr:sp macro="" textlink="">
      <xdr:nvSpPr>
        <xdr:cNvPr id="5" name="TextBox 4"/>
        <xdr:cNvSpPr txBox="1"/>
      </xdr:nvSpPr>
      <xdr:spPr>
        <a:xfrm>
          <a:off x="3657600" y="2085974"/>
          <a:ext cx="3781425" cy="167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FF0000"/>
              </a:solidFill>
            </a:rPr>
            <a:t>Do not use the value of the variable coefficient</a:t>
          </a:r>
          <a:r>
            <a:rPr lang="en-US" sz="1100" b="1" baseline="0">
              <a:solidFill>
                <a:srgbClr val="FF0000"/>
              </a:solidFill>
            </a:rPr>
            <a:t>s to try to determine which variable has the most significant relationship with the dependent variable Y.   The coefficient values depend on the measurement scale used for the variable.  </a:t>
          </a:r>
        </a:p>
        <a:p>
          <a:r>
            <a:rPr lang="en-US" sz="1100" b="1" baseline="0">
              <a:solidFill>
                <a:srgbClr val="FF0000"/>
              </a:solidFill>
            </a:rPr>
            <a:t>Compare p-values (the smaller the p-value the more significant the relationship) or the absolute value of the Test Statistic or t-Stat </a:t>
          </a:r>
          <a:r>
            <a:rPr lang="en-US" sz="1100" b="1" baseline="0">
              <a:solidFill>
                <a:srgbClr val="FF0000"/>
              </a:solidFill>
              <a:latin typeface="+mn-lt"/>
              <a:ea typeface="+mn-ea"/>
              <a:cs typeface="+mn-cs"/>
            </a:rPr>
            <a:t>(the larger the absolute value of the t-Stat the more significant the relationship).</a:t>
          </a:r>
          <a:endParaRPr lang="en-US" sz="1100" b="1">
            <a:solidFill>
              <a:srgbClr val="FF0000"/>
            </a:solidFill>
          </a:endParaRPr>
        </a:p>
      </xdr:txBody>
    </xdr:sp>
    <xdr:clientData/>
  </xdr:twoCellAnchor>
  <xdr:twoCellAnchor>
    <xdr:from>
      <xdr:col>0</xdr:col>
      <xdr:colOff>19050</xdr:colOff>
      <xdr:row>10</xdr:row>
      <xdr:rowOff>76200</xdr:rowOff>
    </xdr:from>
    <xdr:to>
      <xdr:col>7</xdr:col>
      <xdr:colOff>581025</xdr:colOff>
      <xdr:row>12</xdr:row>
      <xdr:rowOff>114300</xdr:rowOff>
    </xdr:to>
    <xdr:sp macro="" textlink="">
      <xdr:nvSpPr>
        <xdr:cNvPr id="6" name="Text Box 4"/>
        <xdr:cNvSpPr txBox="1">
          <a:spLocks noChangeArrowheads="1"/>
        </xdr:cNvSpPr>
      </xdr:nvSpPr>
      <xdr:spPr bwMode="auto">
        <a:xfrm>
          <a:off x="19050" y="1695450"/>
          <a:ext cx="5324475" cy="3619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400" b="1" i="0" u="none" strike="noStrike" baseline="0">
              <a:solidFill>
                <a:srgbClr val="00B050"/>
              </a:solidFill>
              <a:latin typeface="Arial"/>
              <a:cs typeface="Arial"/>
            </a:rPr>
            <a:t>Testing H</a:t>
          </a:r>
          <a:r>
            <a:rPr lang="en-US" sz="1400" b="1" i="0" u="none" strike="noStrike" baseline="-25000">
              <a:solidFill>
                <a:srgbClr val="00B050"/>
              </a:solidFill>
              <a:latin typeface="Arial"/>
              <a:cs typeface="Arial"/>
            </a:rPr>
            <a:t>0</a:t>
          </a:r>
          <a:r>
            <a:rPr lang="en-US" sz="1400" b="1" i="0" u="none" strike="noStrike" baseline="0">
              <a:solidFill>
                <a:srgbClr val="00B050"/>
              </a:solidFill>
              <a:latin typeface="Arial"/>
              <a:cs typeface="Arial"/>
            </a:rPr>
            <a:t>: </a:t>
          </a:r>
          <a:r>
            <a:rPr lang="el-GR" sz="1400" b="1" i="0" u="none" strike="noStrike" baseline="0">
              <a:solidFill>
                <a:srgbClr val="00B050"/>
              </a:solidFill>
              <a:latin typeface="Arial"/>
              <a:cs typeface="Arial"/>
            </a:rPr>
            <a:t>β</a:t>
          </a:r>
          <a:r>
            <a:rPr lang="el-GR" sz="1400" b="1" i="0" u="none" strike="noStrike" baseline="-25000">
              <a:solidFill>
                <a:srgbClr val="00B050"/>
              </a:solidFill>
              <a:latin typeface="Arial"/>
              <a:cs typeface="Arial"/>
            </a:rPr>
            <a:t>1</a:t>
          </a:r>
          <a:r>
            <a:rPr lang="el-GR" sz="1400" b="1" i="0" u="none" strike="noStrike" baseline="0">
              <a:solidFill>
                <a:srgbClr val="00B050"/>
              </a:solidFill>
              <a:latin typeface="Arial"/>
              <a:cs typeface="Arial"/>
            </a:rPr>
            <a:t>=0 </a:t>
          </a:r>
          <a:r>
            <a:rPr lang="en-US" sz="1400" b="1" i="0" u="none" strike="noStrike" baseline="0">
              <a:solidFill>
                <a:srgbClr val="00B050"/>
              </a:solidFill>
              <a:latin typeface="Arial"/>
              <a:cs typeface="Arial"/>
            </a:rPr>
            <a:t>is equivalent to testing   H</a:t>
          </a:r>
          <a:r>
            <a:rPr lang="en-US" sz="1400" b="1" i="0" u="none" strike="noStrike" baseline="-25000">
              <a:solidFill>
                <a:srgbClr val="00B050"/>
              </a:solidFill>
              <a:latin typeface="Arial"/>
              <a:cs typeface="Arial"/>
            </a:rPr>
            <a:t>0</a:t>
          </a:r>
          <a:r>
            <a:rPr lang="en-US" sz="1400" b="1" i="0" u="none" strike="noStrike" baseline="0">
              <a:solidFill>
                <a:srgbClr val="00B050"/>
              </a:solidFill>
              <a:latin typeface="Arial"/>
              <a:cs typeface="Arial"/>
            </a:rPr>
            <a:t>: </a:t>
          </a:r>
          <a:r>
            <a:rPr lang="el-GR" sz="1400" b="1" i="0" u="none" strike="noStrike" baseline="0">
              <a:solidFill>
                <a:srgbClr val="00B050"/>
              </a:solidFill>
              <a:latin typeface="Arial"/>
              <a:cs typeface="Arial"/>
            </a:rPr>
            <a:t>ρ=0  </a:t>
          </a:r>
          <a:endParaRPr lang="en-US" sz="1400" b="1" i="0" u="none" strike="noStrike" baseline="0">
            <a:solidFill>
              <a:srgbClr val="00B05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9526</xdr:colOff>
      <xdr:row>4</xdr:row>
      <xdr:rowOff>38102</xdr:rowOff>
    </xdr:from>
    <xdr:to>
      <xdr:col>14</xdr:col>
      <xdr:colOff>523876</xdr:colOff>
      <xdr:row>28</xdr:row>
      <xdr:rowOff>114301</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28573</xdr:rowOff>
    </xdr:from>
    <xdr:to>
      <xdr:col>11</xdr:col>
      <xdr:colOff>0</xdr:colOff>
      <xdr:row>17</xdr:row>
      <xdr:rowOff>104775</xdr:rowOff>
    </xdr:to>
    <xdr:sp macro="" textlink="">
      <xdr:nvSpPr>
        <xdr:cNvPr id="2" name="Text 1"/>
        <xdr:cNvSpPr txBox="1">
          <a:spLocks noChangeArrowheads="1"/>
        </xdr:cNvSpPr>
      </xdr:nvSpPr>
      <xdr:spPr bwMode="auto">
        <a:xfrm>
          <a:off x="0" y="28573"/>
          <a:ext cx="6705600" cy="2828927"/>
        </a:xfrm>
        <a:prstGeom prst="rect">
          <a:avLst/>
        </a:prstGeom>
        <a:solidFill>
          <a:sysClr val="window" lastClr="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00"/>
              </a:solidFill>
              <a:latin typeface="Arial"/>
              <a:cs typeface="Arial"/>
            </a:rPr>
            <a:t>Multicollinearity (collinearity)</a:t>
          </a:r>
          <a:r>
            <a:rPr lang="en-US" sz="1200" b="0" i="0" u="none" strike="noStrike" baseline="0">
              <a:solidFill>
                <a:srgbClr val="000000"/>
              </a:solidFill>
              <a:latin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Note that collinearity can only exist when there are multiple predictor variables, hence it is also referred to as multicollinearity.  (Stine </a:t>
          </a:r>
          <a:r>
            <a:rPr lang="en-US" sz="1000" b="0" i="0" baseline="0">
              <a:effectLst/>
              <a:latin typeface="Arial" pitchFamily="34" charset="0"/>
              <a:ea typeface="+mn-ea"/>
              <a:cs typeface="Arial" pitchFamily="34" charset="0"/>
            </a:rPr>
            <a:t>2nd, page 608 &amp; section 24.2, page 639</a:t>
          </a:r>
          <a:r>
            <a:rPr lang="en-US" sz="1000" b="1" i="0" baseline="0">
              <a:effectLst/>
              <a:latin typeface="Arial" pitchFamily="34" charset="0"/>
              <a:ea typeface="+mn-ea"/>
              <a:cs typeface="Arial" pitchFamily="34" charset="0"/>
            </a:rPr>
            <a:t>)</a:t>
          </a:r>
          <a:endParaRPr lang="en-US" sz="1200">
            <a:effectLst/>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400" b="1" i="0" u="none" strike="noStrike" baseline="0">
              <a:solidFill>
                <a:srgbClr val="000000"/>
              </a:solidFill>
              <a:latin typeface="Arial" pitchFamily="34" charset="0"/>
              <a:cs typeface="Arial" pitchFamily="34" charset="0"/>
            </a:rPr>
            <a:t>When multicollinearity </a:t>
          </a:r>
          <a:r>
            <a:rPr lang="en-US" sz="1400" b="1" i="0" baseline="0">
              <a:effectLst/>
              <a:latin typeface="Arial" pitchFamily="34" charset="0"/>
              <a:ea typeface="+mn-ea"/>
              <a:cs typeface="Arial" pitchFamily="34" charset="0"/>
            </a:rPr>
            <a:t>(collinearity)</a:t>
          </a:r>
          <a:r>
            <a:rPr lang="en-US" sz="1400" b="0" i="0" baseline="0">
              <a:effectLst/>
              <a:latin typeface="Arial" pitchFamily="34" charset="0"/>
              <a:ea typeface="+mn-ea"/>
              <a:cs typeface="Arial" pitchFamily="34" charset="0"/>
            </a:rPr>
            <a:t> </a:t>
          </a:r>
          <a:r>
            <a:rPr lang="en-US" sz="1400" b="1" i="0" u="none" strike="noStrike" baseline="0">
              <a:solidFill>
                <a:srgbClr val="000000"/>
              </a:solidFill>
              <a:latin typeface="Arial" pitchFamily="34" charset="0"/>
              <a:cs typeface="Arial" pitchFamily="34" charset="0"/>
            </a:rPr>
            <a:t> is present then one may observe:</a:t>
          </a:r>
        </a:p>
        <a:p>
          <a:pPr algn="l" rtl="0">
            <a:defRPr sz="1000"/>
          </a:pPr>
          <a:r>
            <a:rPr lang="en-US" sz="1400" b="1" i="0" u="none" strike="noStrike" baseline="0">
              <a:solidFill>
                <a:srgbClr val="0000FF"/>
              </a:solidFill>
              <a:latin typeface="Arial"/>
              <a:cs typeface="Arial"/>
            </a:rPr>
            <a:t>1. Coefficient estimates that have values very different from expected. </a:t>
          </a:r>
        </a:p>
        <a:p>
          <a:pPr algn="l" rtl="0">
            <a:defRPr sz="1000"/>
          </a:pPr>
          <a:r>
            <a:rPr lang="en-US" sz="1200" b="0" i="0" u="none" strike="noStrike" baseline="0">
              <a:solidFill>
                <a:srgbClr val="000000"/>
              </a:solidFill>
              <a:latin typeface="Arial"/>
              <a:cs typeface="Arial"/>
            </a:rPr>
            <a:t>    (It may be negative when expected to be positive and vice-versa)</a:t>
          </a:r>
        </a:p>
        <a:p>
          <a:pPr algn="l" rtl="0">
            <a:defRPr sz="1000"/>
          </a:pPr>
          <a:r>
            <a:rPr lang="en-US" sz="1400" b="1" i="0" u="none" strike="noStrike" baseline="0">
              <a:solidFill>
                <a:srgbClr val="0000FF"/>
              </a:solidFill>
              <a:latin typeface="Arial"/>
              <a:cs typeface="Arial"/>
            </a:rPr>
            <a:t>2. Coefficient estimates that  have large variability as other predictor variables are introduced or removed in the model. </a:t>
          </a:r>
        </a:p>
        <a:p>
          <a:pPr algn="l" rtl="0">
            <a:defRPr sz="1000"/>
          </a:pPr>
          <a:r>
            <a:rPr lang="en-US" sz="1400" b="1" i="0" u="none" strike="noStrike" baseline="0">
              <a:solidFill>
                <a:srgbClr val="0000FF"/>
              </a:solidFill>
              <a:latin typeface="Arial"/>
              <a:cs typeface="Arial"/>
            </a:rPr>
            <a:t>3.  Coefficient estimates that are not significant when logic indicates that it should be significant.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377190</xdr:colOff>
      <xdr:row>4</xdr:row>
      <xdr:rowOff>161925</xdr:rowOff>
    </xdr:from>
    <xdr:ext cx="194310" cy="315151"/>
    <mc:AlternateContent xmlns:mc="http://schemas.openxmlformats.org/markup-compatibility/2006" xmlns:a14="http://schemas.microsoft.com/office/drawing/2010/main">
      <mc:Choice Requires="a14">
        <xdr:sp macro="" textlink="">
          <xdr:nvSpPr>
            <xdr:cNvPr id="2" name="TextBox 1"/>
            <xdr:cNvSpPr txBox="1"/>
          </xdr:nvSpPr>
          <xdr:spPr>
            <a:xfrm>
              <a:off x="1682115" y="781050"/>
              <a:ext cx="19431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400" b="1" i="1">
                            <a:latin typeface="Cambria Math" panose="02040503050406030204" pitchFamily="18" charset="0"/>
                          </a:rPr>
                        </m:ctrlPr>
                      </m:accPr>
                      <m:e>
                        <m:r>
                          <a:rPr lang="en-US" sz="1400" b="1" i="0">
                            <a:latin typeface="Cambria Math"/>
                          </a:rPr>
                          <m:t>𝐗</m:t>
                        </m:r>
                      </m:e>
                    </m:acc>
                  </m:oMath>
                </m:oMathPara>
              </a14:m>
              <a:endParaRPr lang="en-US" sz="1400" b="1" i="0"/>
            </a:p>
          </xdr:txBody>
        </xdr:sp>
      </mc:Choice>
      <mc:Fallback xmlns="">
        <xdr:sp macro="" textlink="">
          <xdr:nvSpPr>
            <xdr:cNvPr id="2" name="TextBox 1"/>
            <xdr:cNvSpPr txBox="1"/>
          </xdr:nvSpPr>
          <xdr:spPr>
            <a:xfrm>
              <a:off x="1682115" y="781050"/>
              <a:ext cx="19431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1" i="0">
                  <a:latin typeface="Cambria Math"/>
                </a:rPr>
                <a:t>𝐗</a:t>
              </a:r>
              <a:r>
                <a:rPr lang="en-US" sz="1400" b="1" i="0">
                  <a:latin typeface="Cambria Math" panose="02040503050406030204" pitchFamily="18" charset="0"/>
                </a:rPr>
                <a:t> ̅</a:t>
              </a:r>
              <a:endParaRPr lang="en-US" sz="1400" b="1" i="0"/>
            </a:p>
          </xdr:txBody>
        </xdr:sp>
      </mc:Fallback>
    </mc:AlternateContent>
    <xdr:clientData/>
  </xdr:oneCellAnchor>
  <xdr:oneCellAnchor>
    <xdr:from>
      <xdr:col>2</xdr:col>
      <xdr:colOff>371475</xdr:colOff>
      <xdr:row>6</xdr:row>
      <xdr:rowOff>276225</xdr:rowOff>
    </xdr:from>
    <xdr:ext cx="266700" cy="315151"/>
    <mc:AlternateContent xmlns:mc="http://schemas.openxmlformats.org/markup-compatibility/2006" xmlns:a14="http://schemas.microsoft.com/office/drawing/2010/main">
      <mc:Choice Requires="a14">
        <xdr:sp macro="" textlink="">
          <xdr:nvSpPr>
            <xdr:cNvPr id="3" name="TextBox 2"/>
            <xdr:cNvSpPr txBox="1"/>
          </xdr:nvSpPr>
          <xdr:spPr>
            <a:xfrm>
              <a:off x="1676400" y="1333500"/>
              <a:ext cx="26670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400" i="1">
                            <a:latin typeface="Cambria Math" panose="02040503050406030204" pitchFamily="18" charset="0"/>
                          </a:rPr>
                        </m:ctrlPr>
                      </m:accPr>
                      <m:e>
                        <m:r>
                          <a:rPr lang="en-US" sz="1400" b="1" i="0">
                            <a:latin typeface="Cambria Math"/>
                          </a:rPr>
                          <m:t>𝐘</m:t>
                        </m:r>
                        <m:r>
                          <a:rPr lang="en-US" sz="1400" b="1" i="0">
                            <a:latin typeface="Cambria Math"/>
                          </a:rPr>
                          <m:t> </m:t>
                        </m:r>
                      </m:e>
                    </m:acc>
                  </m:oMath>
                </m:oMathPara>
              </a14:m>
              <a:endParaRPr lang="en-US" sz="1400"/>
            </a:p>
          </xdr:txBody>
        </xdr:sp>
      </mc:Choice>
      <mc:Fallback xmlns="">
        <xdr:sp macro="" textlink="">
          <xdr:nvSpPr>
            <xdr:cNvPr id="3" name="TextBox 2"/>
            <xdr:cNvSpPr txBox="1"/>
          </xdr:nvSpPr>
          <xdr:spPr>
            <a:xfrm>
              <a:off x="1676400" y="1333500"/>
              <a:ext cx="26670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latin typeface="Cambria Math" panose="02040503050406030204" pitchFamily="18" charset="0"/>
                </a:rPr>
                <a:t>(</a:t>
              </a:r>
              <a:r>
                <a:rPr lang="en-US" sz="1400" b="1" i="0">
                  <a:latin typeface="Cambria Math"/>
                </a:rPr>
                <a:t>𝐘 </a:t>
              </a:r>
              <a:r>
                <a:rPr lang="en-US" sz="1400" b="1" i="0">
                  <a:latin typeface="Cambria Math" panose="02040503050406030204" pitchFamily="18" charset="0"/>
                </a:rPr>
                <a:t>) ̅</a:t>
              </a:r>
              <a:endParaRPr lang="en-US" sz="14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238126</xdr:colOff>
      <xdr:row>5</xdr:row>
      <xdr:rowOff>47625</xdr:rowOff>
    </xdr:from>
    <xdr:to>
      <xdr:col>1</xdr:col>
      <xdr:colOff>2038351</xdr:colOff>
      <xdr:row>10</xdr:row>
      <xdr:rowOff>123825</xdr:rowOff>
    </xdr:to>
    <mc:AlternateContent xmlns:mc="http://schemas.openxmlformats.org/markup-compatibility/2006" xmlns:a14="http://schemas.microsoft.com/office/drawing/2010/main">
      <mc:Choice Requires="a14">
        <xdr:sp macro="" textlink="">
          <xdr:nvSpPr>
            <xdr:cNvPr id="2" name="TextBox 1"/>
            <xdr:cNvSpPr txBox="1"/>
          </xdr:nvSpPr>
          <xdr:spPr>
            <a:xfrm>
              <a:off x="238126" y="1276350"/>
              <a:ext cx="28575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14:m>
                <m:oMathPara xmlns:m="http://schemas.openxmlformats.org/officeDocument/2006/math">
                  <m:oMathParaPr>
                    <m:jc m:val="left"/>
                  </m:oMathParaPr>
                  <m:oMath xmlns:m="http://schemas.openxmlformats.org/officeDocument/2006/math">
                    <m:r>
                      <a:rPr lang="en-US" sz="1400" i="1">
                        <a:latin typeface="Cambria Math"/>
                      </a:rPr>
                      <m:t> </m:t>
                    </m:r>
                    <m:sSub>
                      <m:sSubPr>
                        <m:ctrlPr>
                          <a:rPr lang="en-US" sz="1400" b="1" i="1">
                            <a:solidFill>
                              <a:srgbClr val="0000FF"/>
                            </a:solidFill>
                            <a:latin typeface="Cambria Math" panose="02040503050406030204" pitchFamily="18" charset="0"/>
                          </a:rPr>
                        </m:ctrlPr>
                      </m:sSubPr>
                      <m:e>
                        <m:r>
                          <a:rPr lang="en-US" sz="1400" b="1" i="1">
                            <a:solidFill>
                              <a:srgbClr val="0000FF"/>
                            </a:solidFill>
                            <a:latin typeface="Cambria Math"/>
                          </a:rPr>
                          <m:t>𝒓</m:t>
                        </m:r>
                      </m:e>
                      <m:sub>
                        <m:r>
                          <a:rPr lang="en-US" sz="1400" b="1" i="1">
                            <a:solidFill>
                              <a:srgbClr val="0000FF"/>
                            </a:solidFill>
                            <a:latin typeface="Cambria Math"/>
                          </a:rPr>
                          <m:t>𝑿</m:t>
                        </m:r>
                        <m:r>
                          <a:rPr lang="en-US" sz="1400" b="1" i="1">
                            <a:solidFill>
                              <a:srgbClr val="0000FF"/>
                            </a:solidFill>
                            <a:latin typeface="Cambria Math"/>
                          </a:rPr>
                          <m:t>,</m:t>
                        </m:r>
                        <m:r>
                          <a:rPr lang="en-US" sz="1400" b="1" i="1">
                            <a:solidFill>
                              <a:srgbClr val="0000FF"/>
                            </a:solidFill>
                            <a:latin typeface="Cambria Math"/>
                          </a:rPr>
                          <m:t>𝒀</m:t>
                        </m:r>
                      </m:sub>
                    </m:sSub>
                    <m:r>
                      <a:rPr lang="en-US" sz="1400" b="1" i="0">
                        <a:solidFill>
                          <a:srgbClr val="0000FF"/>
                        </a:solidFill>
                        <a:latin typeface="Cambria Math"/>
                      </a:rPr>
                      <m:t>= </m:t>
                    </m:r>
                    <m:f>
                      <m:fPr>
                        <m:ctrlPr>
                          <a:rPr lang="en-US" sz="1400" b="1" i="1">
                            <a:solidFill>
                              <a:srgbClr val="0000FF"/>
                            </a:solidFill>
                            <a:latin typeface="Cambria Math" panose="02040503050406030204" pitchFamily="18" charset="0"/>
                          </a:rPr>
                        </m:ctrlPr>
                      </m:fPr>
                      <m:num>
                        <m:nary>
                          <m:naryPr>
                            <m:chr m:val="∑"/>
                            <m:subHide m:val="on"/>
                            <m:supHide m:val="on"/>
                            <m:ctrlPr>
                              <a:rPr lang="en-US" sz="1400" b="1" i="1">
                                <a:solidFill>
                                  <a:srgbClr val="0000FF"/>
                                </a:solidFill>
                                <a:latin typeface="Cambria Math" panose="02040503050406030204" pitchFamily="18" charset="0"/>
                              </a:rPr>
                            </m:ctrlPr>
                          </m:naryPr>
                          <m:sub/>
                          <m:sup/>
                          <m:e>
                            <m:r>
                              <a:rPr lang="en-US" sz="1400" b="1" i="0">
                                <a:solidFill>
                                  <a:srgbClr val="0000FF"/>
                                </a:solidFill>
                                <a:latin typeface="Cambria Math"/>
                              </a:rPr>
                              <m:t>(</m:t>
                            </m:r>
                            <m:r>
                              <a:rPr lang="en-US" sz="1400" b="1" i="0">
                                <a:solidFill>
                                  <a:srgbClr val="0000FF"/>
                                </a:solidFill>
                                <a:latin typeface="Cambria Math"/>
                              </a:rPr>
                              <m:t>𝐱</m:t>
                            </m:r>
                            <m:r>
                              <a:rPr lang="en-US" sz="1400" b="1" i="0">
                                <a:solidFill>
                                  <a:srgbClr val="0000FF"/>
                                </a:solidFill>
                                <a:latin typeface="Cambria Math"/>
                              </a:rPr>
                              <m:t>−</m:t>
                            </m:r>
                            <m:acc>
                              <m:accPr>
                                <m:chr m:val="̅"/>
                                <m:ctrlPr>
                                  <a:rPr lang="en-US" sz="1400" b="1" i="1">
                                    <a:solidFill>
                                      <a:srgbClr val="0000FF"/>
                                    </a:solidFill>
                                    <a:latin typeface="Cambria Math" panose="02040503050406030204" pitchFamily="18" charset="0"/>
                                  </a:rPr>
                                </m:ctrlPr>
                              </m:accPr>
                              <m:e>
                                <m:r>
                                  <m:rPr>
                                    <m:sty m:val="p"/>
                                  </m:rPr>
                                  <a:rPr lang="en-US" sz="1400" b="0" i="0">
                                    <a:solidFill>
                                      <a:srgbClr val="0000FF"/>
                                    </a:solidFill>
                                    <a:latin typeface="Cambria Math"/>
                                  </a:rPr>
                                  <m:t>x</m:t>
                                </m:r>
                              </m:e>
                            </m:acc>
                            <m:r>
                              <a:rPr lang="en-US" sz="1400" b="1" i="0">
                                <a:solidFill>
                                  <a:srgbClr val="0000FF"/>
                                </a:solidFill>
                                <a:latin typeface="Cambria Math"/>
                              </a:rPr>
                              <m:t>)</m:t>
                            </m:r>
                            <m:r>
                              <a:rPr lang="en-US" sz="1400" b="1" i="0">
                                <a:solidFill>
                                  <a:srgbClr val="0000FF"/>
                                </a:solidFill>
                                <a:latin typeface="Cambria Math"/>
                                <a:ea typeface="Cambria Math"/>
                              </a:rPr>
                              <m:t>∗(</m:t>
                            </m:r>
                            <m:r>
                              <a:rPr lang="en-US" sz="1400" b="1" i="0">
                                <a:solidFill>
                                  <a:srgbClr val="0000FF"/>
                                </a:solidFill>
                                <a:latin typeface="Cambria Math"/>
                                <a:ea typeface="Cambria Math"/>
                              </a:rPr>
                              <m:t>𝐲</m:t>
                            </m:r>
                            <m:r>
                              <a:rPr lang="en-US" sz="1400" b="1" i="0">
                                <a:solidFill>
                                  <a:srgbClr val="0000FF"/>
                                </a:solidFill>
                                <a:latin typeface="Cambria Math"/>
                                <a:ea typeface="Cambria Math"/>
                              </a:rPr>
                              <m:t>−</m:t>
                            </m:r>
                            <m:acc>
                              <m:accPr>
                                <m:chr m:val="̅"/>
                                <m:ctrlPr>
                                  <a:rPr lang="en-US" sz="1400" b="1" i="1">
                                    <a:solidFill>
                                      <a:srgbClr val="0000FF"/>
                                    </a:solidFill>
                                    <a:latin typeface="Cambria Math" panose="02040503050406030204" pitchFamily="18" charset="0"/>
                                    <a:ea typeface="Cambria Math"/>
                                  </a:rPr>
                                </m:ctrlPr>
                              </m:accPr>
                              <m:e>
                                <m:r>
                                  <m:rPr>
                                    <m:sty m:val="p"/>
                                  </m:rPr>
                                  <a:rPr lang="en-US" sz="1400" b="0" i="0">
                                    <a:solidFill>
                                      <a:srgbClr val="0000FF"/>
                                    </a:solidFill>
                                    <a:latin typeface="Cambria Math"/>
                                    <a:ea typeface="Cambria Math"/>
                                  </a:rPr>
                                  <m:t>y</m:t>
                                </m:r>
                              </m:e>
                            </m:acc>
                            <m:r>
                              <a:rPr lang="en-US" sz="1400" b="1" i="0">
                                <a:solidFill>
                                  <a:srgbClr val="0000FF"/>
                                </a:solidFill>
                                <a:latin typeface="Cambria Math"/>
                                <a:ea typeface="Cambria Math"/>
                              </a:rPr>
                              <m:t>)</m:t>
                            </m:r>
                          </m:e>
                        </m:nary>
                      </m:num>
                      <m:den>
                        <m:rad>
                          <m:radPr>
                            <m:degHide m:val="on"/>
                            <m:ctrlPr>
                              <a:rPr lang="en-US" sz="1400" b="1" i="1">
                                <a:solidFill>
                                  <a:srgbClr val="0000FF"/>
                                </a:solidFill>
                                <a:latin typeface="Cambria Math" panose="02040503050406030204" pitchFamily="18" charset="0"/>
                              </a:rPr>
                            </m:ctrlPr>
                          </m:radPr>
                          <m:deg/>
                          <m:e>
                            <m:sSup>
                              <m:sSupPr>
                                <m:ctrlPr>
                                  <a:rPr lang="en-US" sz="1400" b="1" i="1">
                                    <a:solidFill>
                                      <a:srgbClr val="0000FF"/>
                                    </a:solidFill>
                                    <a:latin typeface="Cambria Math" panose="02040503050406030204" pitchFamily="18" charset="0"/>
                                  </a:rPr>
                                </m:ctrlPr>
                              </m:sSupPr>
                              <m:e>
                                <m:nary>
                                  <m:naryPr>
                                    <m:chr m:val="∑"/>
                                    <m:subHide m:val="on"/>
                                    <m:supHide m:val="on"/>
                                    <m:ctrlPr>
                                      <a:rPr lang="en-US" sz="1400" b="1" i="1">
                                        <a:solidFill>
                                          <a:srgbClr val="0000FF"/>
                                        </a:solidFill>
                                        <a:effectLst/>
                                        <a:latin typeface="Cambria Math" panose="02040503050406030204" pitchFamily="18" charset="0"/>
                                        <a:ea typeface="+mn-ea"/>
                                        <a:cs typeface="+mn-cs"/>
                                      </a:rPr>
                                    </m:ctrlPr>
                                  </m:naryPr>
                                  <m:sub/>
                                  <m:sup/>
                                  <m:e>
                                    <m:d>
                                      <m:dPr>
                                        <m:ctrlPr>
                                          <a:rPr lang="en-US" sz="1400" b="1" i="1">
                                            <a:solidFill>
                                              <a:srgbClr val="0000FF"/>
                                            </a:solidFill>
                                            <a:effectLst/>
                                            <a:latin typeface="Cambria Math" panose="02040503050406030204" pitchFamily="18" charset="0"/>
                                            <a:ea typeface="+mn-ea"/>
                                            <a:cs typeface="+mn-cs"/>
                                          </a:rPr>
                                        </m:ctrlPr>
                                      </m:dPr>
                                      <m:e>
                                        <m:r>
                                          <a:rPr lang="en-US" sz="1400" b="1" i="0">
                                            <a:solidFill>
                                              <a:srgbClr val="0000FF"/>
                                            </a:solidFill>
                                            <a:effectLst/>
                                            <a:latin typeface="Cambria Math"/>
                                            <a:ea typeface="+mn-ea"/>
                                            <a:cs typeface="+mn-cs"/>
                                          </a:rPr>
                                          <m:t>𝐱</m:t>
                                        </m:r>
                                        <m:r>
                                          <a:rPr lang="en-US" sz="1400" b="1" i="0">
                                            <a:solidFill>
                                              <a:srgbClr val="0000FF"/>
                                            </a:solidFill>
                                            <a:effectLst/>
                                            <a:latin typeface="Cambria Math"/>
                                            <a:ea typeface="+mn-ea"/>
                                            <a:cs typeface="+mn-cs"/>
                                          </a:rPr>
                                          <m:t>−</m:t>
                                        </m:r>
                                        <m:acc>
                                          <m:accPr>
                                            <m:chr m:val="̅"/>
                                            <m:ctrlPr>
                                              <a:rPr lang="en-US" sz="1400" b="1" i="1">
                                                <a:solidFill>
                                                  <a:srgbClr val="0000FF"/>
                                                </a:solidFill>
                                                <a:effectLst/>
                                                <a:latin typeface="Cambria Math" panose="02040503050406030204" pitchFamily="18" charset="0"/>
                                                <a:ea typeface="+mn-ea"/>
                                                <a:cs typeface="+mn-cs"/>
                                              </a:rPr>
                                            </m:ctrlPr>
                                          </m:accPr>
                                          <m:e>
                                            <m:r>
                                              <m:rPr>
                                                <m:sty m:val="p"/>
                                              </m:rPr>
                                              <a:rPr lang="en-US" sz="1400" b="0" i="0">
                                                <a:solidFill>
                                                  <a:srgbClr val="0000FF"/>
                                                </a:solidFill>
                                                <a:effectLst/>
                                                <a:latin typeface="Cambria Math"/>
                                                <a:ea typeface="+mn-ea"/>
                                                <a:cs typeface="+mn-cs"/>
                                              </a:rPr>
                                              <m:t>x</m:t>
                                            </m:r>
                                          </m:e>
                                        </m:acc>
                                      </m:e>
                                    </m:d>
                                  </m:e>
                                </m:nary>
                              </m:e>
                              <m:sup>
                                <m:r>
                                  <a:rPr lang="en-US" sz="1400" b="1" i="0">
                                    <a:solidFill>
                                      <a:srgbClr val="0000FF"/>
                                    </a:solidFill>
                                    <a:latin typeface="Cambria Math"/>
                                  </a:rPr>
                                  <m:t>𝟐</m:t>
                                </m:r>
                              </m:sup>
                            </m:sSup>
                            <m:r>
                              <a:rPr lang="en-US" sz="1400" b="1" i="0">
                                <a:solidFill>
                                  <a:srgbClr val="0000FF"/>
                                </a:solidFill>
                                <a:latin typeface="Cambria Math"/>
                                <a:ea typeface="Cambria Math"/>
                              </a:rPr>
                              <m:t>∗</m:t>
                            </m:r>
                            <m:sSup>
                              <m:sSupPr>
                                <m:ctrlPr>
                                  <a:rPr lang="en-US" sz="1400" b="1" i="1">
                                    <a:solidFill>
                                      <a:srgbClr val="0000FF"/>
                                    </a:solidFill>
                                    <a:latin typeface="Cambria Math" panose="02040503050406030204" pitchFamily="18" charset="0"/>
                                    <a:ea typeface="Cambria Math"/>
                                  </a:rPr>
                                </m:ctrlPr>
                              </m:sSupPr>
                              <m:e>
                                <m:nary>
                                  <m:naryPr>
                                    <m:chr m:val="∑"/>
                                    <m:subHide m:val="on"/>
                                    <m:supHide m:val="on"/>
                                    <m:ctrlPr>
                                      <a:rPr lang="en-US" sz="1400" b="1" i="1">
                                        <a:solidFill>
                                          <a:srgbClr val="0000FF"/>
                                        </a:solidFill>
                                        <a:effectLst/>
                                        <a:latin typeface="Cambria Math" panose="02040503050406030204" pitchFamily="18" charset="0"/>
                                        <a:ea typeface="+mn-ea"/>
                                        <a:cs typeface="+mn-cs"/>
                                      </a:rPr>
                                    </m:ctrlPr>
                                  </m:naryPr>
                                  <m:sub/>
                                  <m:sup/>
                                  <m:e>
                                    <m:d>
                                      <m:dPr>
                                        <m:ctrlPr>
                                          <a:rPr lang="en-US" sz="1400" b="1" i="1">
                                            <a:solidFill>
                                              <a:srgbClr val="0000FF"/>
                                            </a:solidFill>
                                            <a:effectLst/>
                                            <a:latin typeface="Cambria Math" panose="02040503050406030204" pitchFamily="18" charset="0"/>
                                            <a:ea typeface="+mn-ea"/>
                                            <a:cs typeface="+mn-cs"/>
                                          </a:rPr>
                                        </m:ctrlPr>
                                      </m:dPr>
                                      <m:e>
                                        <m:r>
                                          <a:rPr lang="en-US" sz="1400" b="1" i="0">
                                            <a:solidFill>
                                              <a:srgbClr val="0000FF"/>
                                            </a:solidFill>
                                            <a:effectLst/>
                                            <a:latin typeface="Cambria Math"/>
                                            <a:ea typeface="+mn-ea"/>
                                            <a:cs typeface="+mn-cs"/>
                                          </a:rPr>
                                          <m:t>𝐲</m:t>
                                        </m:r>
                                        <m:r>
                                          <a:rPr lang="en-US" sz="1400" b="1" i="0">
                                            <a:solidFill>
                                              <a:srgbClr val="0000FF"/>
                                            </a:solidFill>
                                            <a:effectLst/>
                                            <a:latin typeface="Cambria Math"/>
                                            <a:ea typeface="+mn-ea"/>
                                            <a:cs typeface="+mn-cs"/>
                                          </a:rPr>
                                          <m:t>−</m:t>
                                        </m:r>
                                        <m:acc>
                                          <m:accPr>
                                            <m:chr m:val="̅"/>
                                            <m:ctrlPr>
                                              <a:rPr lang="en-US" sz="1400" b="1" i="1">
                                                <a:solidFill>
                                                  <a:srgbClr val="0000FF"/>
                                                </a:solidFill>
                                                <a:effectLst/>
                                                <a:latin typeface="Cambria Math" panose="02040503050406030204" pitchFamily="18" charset="0"/>
                                                <a:ea typeface="+mn-ea"/>
                                                <a:cs typeface="+mn-cs"/>
                                              </a:rPr>
                                            </m:ctrlPr>
                                          </m:accPr>
                                          <m:e>
                                            <m:r>
                                              <m:rPr>
                                                <m:sty m:val="p"/>
                                              </m:rPr>
                                              <a:rPr lang="en-US" sz="1400" b="0" i="0">
                                                <a:solidFill>
                                                  <a:srgbClr val="0000FF"/>
                                                </a:solidFill>
                                                <a:effectLst/>
                                                <a:latin typeface="Cambria Math"/>
                                                <a:ea typeface="+mn-ea"/>
                                                <a:cs typeface="+mn-cs"/>
                                              </a:rPr>
                                              <m:t>y</m:t>
                                            </m:r>
                                          </m:e>
                                        </m:acc>
                                      </m:e>
                                    </m:d>
                                  </m:e>
                                </m:nary>
                              </m:e>
                              <m:sup>
                                <m:r>
                                  <a:rPr lang="en-US" sz="1400" b="1" i="0">
                                    <a:solidFill>
                                      <a:srgbClr val="0000FF"/>
                                    </a:solidFill>
                                    <a:latin typeface="Cambria Math"/>
                                    <a:ea typeface="Cambria Math"/>
                                  </a:rPr>
                                  <m:t>𝟐</m:t>
                                </m:r>
                              </m:sup>
                            </m:sSup>
                          </m:e>
                        </m:rad>
                      </m:den>
                    </m:f>
                  </m:oMath>
                </m:oMathPara>
              </a14:m>
              <a:endParaRPr lang="en-US" sz="1400" b="1" i="0"/>
            </a:p>
          </xdr:txBody>
        </xdr:sp>
      </mc:Choice>
      <mc:Fallback xmlns="">
        <xdr:sp macro="" textlink="">
          <xdr:nvSpPr>
            <xdr:cNvPr id="2" name="TextBox 1"/>
            <xdr:cNvSpPr txBox="1"/>
          </xdr:nvSpPr>
          <xdr:spPr>
            <a:xfrm>
              <a:off x="238126" y="1276350"/>
              <a:ext cx="28575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r>
                <a:rPr lang="en-US" sz="1400" i="0">
                  <a:latin typeface="Cambria Math"/>
                </a:rPr>
                <a:t> </a:t>
              </a:r>
              <a:r>
                <a:rPr lang="en-US" sz="1400" b="1" i="0">
                  <a:solidFill>
                    <a:srgbClr val="0000FF"/>
                  </a:solidFill>
                  <a:latin typeface="Cambria Math"/>
                </a:rPr>
                <a:t>𝒓</a:t>
              </a:r>
              <a:r>
                <a:rPr lang="en-US" sz="1400" b="1" i="0">
                  <a:solidFill>
                    <a:srgbClr val="0000FF"/>
                  </a:solidFill>
                  <a:latin typeface="Cambria Math" panose="02040503050406030204" pitchFamily="18" charset="0"/>
                </a:rPr>
                <a:t>_(</a:t>
              </a:r>
              <a:r>
                <a:rPr lang="en-US" sz="1400" b="1" i="0">
                  <a:solidFill>
                    <a:srgbClr val="0000FF"/>
                  </a:solidFill>
                  <a:latin typeface="Cambria Math"/>
                </a:rPr>
                <a:t>𝑿,𝒀</a:t>
              </a:r>
              <a:r>
                <a:rPr lang="en-US" sz="1400" b="1" i="0">
                  <a:solidFill>
                    <a:srgbClr val="0000FF"/>
                  </a:solidFill>
                  <a:latin typeface="Cambria Math" panose="02040503050406030204" pitchFamily="18" charset="0"/>
                </a:rPr>
                <a:t>)</a:t>
              </a:r>
              <a:r>
                <a:rPr lang="en-US" sz="1400" b="1" i="0">
                  <a:solidFill>
                    <a:srgbClr val="0000FF"/>
                  </a:solidFill>
                  <a:latin typeface="Cambria Math"/>
                </a:rPr>
                <a:t>= </a:t>
              </a:r>
              <a:r>
                <a:rPr lang="en-US" sz="1400" b="1" i="0">
                  <a:solidFill>
                    <a:srgbClr val="0000FF"/>
                  </a:solidFill>
                  <a:latin typeface="Cambria Math" panose="02040503050406030204" pitchFamily="18" charset="0"/>
                </a:rPr>
                <a:t> (∑</a:t>
              </a:r>
              <a:r>
                <a:rPr lang="en-US" sz="1400" b="1" i="0">
                  <a:solidFill>
                    <a:srgbClr val="0000FF"/>
                  </a:solidFill>
                  <a:latin typeface="Cambria Math" panose="02040503050406030204" pitchFamily="18" charset="0"/>
                  <a:ea typeface="Cambria Math"/>
                </a:rPr>
                <a:t>▒〖</a:t>
              </a:r>
              <a:r>
                <a:rPr lang="en-US" sz="1400" b="1" i="0">
                  <a:solidFill>
                    <a:srgbClr val="0000FF"/>
                  </a:solidFill>
                  <a:latin typeface="Cambria Math"/>
                </a:rPr>
                <a:t>(𝐱−</a:t>
              </a:r>
              <a:r>
                <a:rPr lang="en-US" sz="1400" b="0" i="0">
                  <a:solidFill>
                    <a:srgbClr val="0000FF"/>
                  </a:solidFill>
                  <a:latin typeface="Cambria Math"/>
                </a:rPr>
                <a:t>x</a:t>
              </a:r>
              <a:r>
                <a:rPr lang="en-US" sz="1400" b="1" i="0">
                  <a:solidFill>
                    <a:srgbClr val="0000FF"/>
                  </a:solidFill>
                  <a:latin typeface="Cambria Math" panose="02040503050406030204" pitchFamily="18" charset="0"/>
                </a:rPr>
                <a:t> ̅</a:t>
              </a:r>
              <a:r>
                <a:rPr lang="en-US" sz="1400" b="1" i="0">
                  <a:solidFill>
                    <a:srgbClr val="0000FF"/>
                  </a:solidFill>
                  <a:latin typeface="Cambria Math"/>
                </a:rPr>
                <a:t>)</a:t>
              </a:r>
              <a:r>
                <a:rPr lang="en-US" sz="1400" b="1" i="0">
                  <a:solidFill>
                    <a:srgbClr val="0000FF"/>
                  </a:solidFill>
                  <a:latin typeface="Cambria Math"/>
                  <a:ea typeface="Cambria Math"/>
                </a:rPr>
                <a:t>∗(𝐲−</a:t>
              </a:r>
              <a:r>
                <a:rPr lang="en-US" sz="1400" b="0" i="0">
                  <a:solidFill>
                    <a:srgbClr val="0000FF"/>
                  </a:solidFill>
                  <a:latin typeface="Cambria Math"/>
                  <a:ea typeface="Cambria Math"/>
                </a:rPr>
                <a:t>y</a:t>
              </a:r>
              <a:r>
                <a:rPr lang="en-US" sz="1400" b="1" i="0">
                  <a:solidFill>
                    <a:srgbClr val="0000FF"/>
                  </a:solidFill>
                  <a:latin typeface="Cambria Math" panose="02040503050406030204" pitchFamily="18" charset="0"/>
                  <a:ea typeface="Cambria Math"/>
                </a:rPr>
                <a:t> ̅</a:t>
              </a:r>
              <a:r>
                <a:rPr lang="en-US" sz="1400" b="1" i="0">
                  <a:solidFill>
                    <a:srgbClr val="0000FF"/>
                  </a:solidFill>
                  <a:latin typeface="Cambria Math"/>
                  <a:ea typeface="Cambria Math"/>
                </a:rPr>
                <a:t>)</a:t>
              </a:r>
              <a:r>
                <a:rPr lang="en-US" sz="1400" b="1" i="0">
                  <a:solidFill>
                    <a:srgbClr val="0000FF"/>
                  </a:solidFill>
                  <a:latin typeface="Cambria Math" panose="02040503050406030204" pitchFamily="18" charset="0"/>
                  <a:ea typeface="Cambria Math"/>
                </a:rPr>
                <a:t>〗)/√(</a:t>
              </a:r>
              <a:r>
                <a:rPr lang="en-US" sz="1400" b="1" i="0">
                  <a:solidFill>
                    <a:srgbClr val="0000FF"/>
                  </a:solidFill>
                  <a:effectLst/>
                  <a:latin typeface="Cambria Math" panose="02040503050406030204" pitchFamily="18" charset="0"/>
                  <a:ea typeface="+mn-ea"/>
                  <a:cs typeface="+mn-cs"/>
                </a:rPr>
                <a:t>∑▒(</a:t>
              </a:r>
              <a:r>
                <a:rPr lang="en-US" sz="1400" b="1" i="0">
                  <a:solidFill>
                    <a:srgbClr val="0000FF"/>
                  </a:solidFill>
                  <a:effectLst/>
                  <a:latin typeface="Cambria Math"/>
                  <a:ea typeface="+mn-ea"/>
                  <a:cs typeface="+mn-cs"/>
                </a:rPr>
                <a:t>𝐱−</a:t>
              </a:r>
              <a:r>
                <a:rPr lang="en-US" sz="1400" b="0" i="0">
                  <a:solidFill>
                    <a:srgbClr val="0000FF"/>
                  </a:solidFill>
                  <a:effectLst/>
                  <a:latin typeface="Cambria Math"/>
                  <a:ea typeface="+mn-ea"/>
                  <a:cs typeface="+mn-cs"/>
                </a:rPr>
                <a:t>x</a:t>
              </a:r>
              <a:r>
                <a:rPr lang="en-US" sz="1400" b="1" i="0">
                  <a:solidFill>
                    <a:srgbClr val="0000FF"/>
                  </a:solidFill>
                  <a:effectLst/>
                  <a:latin typeface="Cambria Math" panose="02040503050406030204" pitchFamily="18" charset="0"/>
                  <a:ea typeface="+mn-ea"/>
                  <a:cs typeface="+mn-cs"/>
                </a:rPr>
                <a:t> ̅ ) ^</a:t>
              </a:r>
              <a:r>
                <a:rPr lang="en-US" sz="1400" b="1" i="0">
                  <a:solidFill>
                    <a:srgbClr val="0000FF"/>
                  </a:solidFill>
                  <a:latin typeface="Cambria Math"/>
                </a:rPr>
                <a:t>𝟐</a:t>
              </a:r>
              <a:r>
                <a:rPr lang="en-US" sz="1400" b="1" i="0">
                  <a:solidFill>
                    <a:srgbClr val="0000FF"/>
                  </a:solidFill>
                  <a:latin typeface="Cambria Math"/>
                  <a:ea typeface="Cambria Math"/>
                </a:rPr>
                <a:t>∗</a:t>
              </a:r>
              <a:r>
                <a:rPr lang="en-US" sz="1400" b="1" i="0">
                  <a:solidFill>
                    <a:srgbClr val="0000FF"/>
                  </a:solidFill>
                  <a:effectLst/>
                  <a:latin typeface="Cambria Math" panose="02040503050406030204" pitchFamily="18" charset="0"/>
                  <a:ea typeface="+mn-ea"/>
                  <a:cs typeface="+mn-cs"/>
                </a:rPr>
                <a:t>∑▒(</a:t>
              </a:r>
              <a:r>
                <a:rPr lang="en-US" sz="1400" b="1" i="0">
                  <a:solidFill>
                    <a:srgbClr val="0000FF"/>
                  </a:solidFill>
                  <a:effectLst/>
                  <a:latin typeface="Cambria Math"/>
                  <a:ea typeface="+mn-ea"/>
                  <a:cs typeface="+mn-cs"/>
                </a:rPr>
                <a:t>𝐲−</a:t>
              </a:r>
              <a:r>
                <a:rPr lang="en-US" sz="1400" b="0" i="0">
                  <a:solidFill>
                    <a:srgbClr val="0000FF"/>
                  </a:solidFill>
                  <a:effectLst/>
                  <a:latin typeface="Cambria Math"/>
                  <a:ea typeface="+mn-ea"/>
                  <a:cs typeface="+mn-cs"/>
                </a:rPr>
                <a:t>y</a:t>
              </a:r>
              <a:r>
                <a:rPr lang="en-US" sz="1400" b="1" i="0">
                  <a:solidFill>
                    <a:srgbClr val="0000FF"/>
                  </a:solidFill>
                  <a:effectLst/>
                  <a:latin typeface="Cambria Math" panose="02040503050406030204" pitchFamily="18" charset="0"/>
                  <a:ea typeface="+mn-ea"/>
                  <a:cs typeface="+mn-cs"/>
                </a:rPr>
                <a:t> ̅ ) </a:t>
              </a:r>
              <a:r>
                <a:rPr lang="en-US" sz="1400" b="1" i="0">
                  <a:solidFill>
                    <a:srgbClr val="0000FF"/>
                  </a:solidFill>
                  <a:effectLst/>
                  <a:latin typeface="Cambria Math" panose="02040503050406030204" pitchFamily="18" charset="0"/>
                  <a:ea typeface="Cambria Math"/>
                  <a:cs typeface="+mn-cs"/>
                </a:rPr>
                <a:t>^</a:t>
              </a:r>
              <a:r>
                <a:rPr lang="en-US" sz="1400" b="1" i="0">
                  <a:solidFill>
                    <a:srgbClr val="0000FF"/>
                  </a:solidFill>
                  <a:latin typeface="Cambria Math"/>
                  <a:ea typeface="Cambria Math"/>
                </a:rPr>
                <a:t>𝟐</a:t>
              </a:r>
              <a:r>
                <a:rPr lang="en-US" sz="1400" b="1" i="0">
                  <a:solidFill>
                    <a:srgbClr val="0000FF"/>
                  </a:solidFill>
                  <a:latin typeface="Cambria Math" panose="02040503050406030204" pitchFamily="18" charset="0"/>
                  <a:ea typeface="Cambria Math"/>
                </a:rPr>
                <a:t> )</a:t>
              </a:r>
              <a:endParaRPr lang="en-US" sz="1400" b="1" i="0"/>
            </a:p>
          </xdr:txBody>
        </xdr:sp>
      </mc:Fallback>
    </mc:AlternateContent>
    <xdr:clientData/>
  </xdr:twoCellAnchor>
  <xdr:twoCellAnchor>
    <xdr:from>
      <xdr:col>0</xdr:col>
      <xdr:colOff>76198</xdr:colOff>
      <xdr:row>12</xdr:row>
      <xdr:rowOff>47625</xdr:rowOff>
    </xdr:from>
    <xdr:to>
      <xdr:col>5</xdr:col>
      <xdr:colOff>542924</xdr:colOff>
      <xdr:row>14</xdr:row>
      <xdr:rowOff>142874</xdr:rowOff>
    </xdr:to>
    <xdr:sp macro="" textlink="">
      <xdr:nvSpPr>
        <xdr:cNvPr id="3" name="TextBox 2"/>
        <xdr:cNvSpPr txBox="1"/>
      </xdr:nvSpPr>
      <xdr:spPr>
        <a:xfrm>
          <a:off x="76198" y="2952750"/>
          <a:ext cx="6467476"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C00000"/>
              </a:solidFill>
              <a:latin typeface="Arial" pitchFamily="34" charset="0"/>
              <a:cs typeface="Arial" pitchFamily="34" charset="0"/>
            </a:rPr>
            <a:t>There is a Correlation procedure in Data Analysis that will produce an array</a:t>
          </a:r>
          <a:r>
            <a:rPr lang="en-US" sz="1200" b="1" baseline="0">
              <a:solidFill>
                <a:srgbClr val="C00000"/>
              </a:solidFill>
              <a:latin typeface="Arial" pitchFamily="34" charset="0"/>
              <a:cs typeface="Arial" pitchFamily="34" charset="0"/>
            </a:rPr>
            <a:t> (matrix) of all possible correlations between columns of data for two or more variables.</a:t>
          </a:r>
          <a:endParaRPr lang="en-US" sz="1200" b="1">
            <a:solidFill>
              <a:srgbClr val="C00000"/>
            </a:solidFill>
            <a:latin typeface="Arial" pitchFamily="34" charset="0"/>
            <a:cs typeface="Arial" pitchFamily="34" charset="0"/>
          </a:endParaRPr>
        </a:p>
      </xdr:txBody>
    </xdr:sp>
    <xdr:clientData/>
  </xdr:twoCellAnchor>
  <xdr:twoCellAnchor>
    <xdr:from>
      <xdr:col>0</xdr:col>
      <xdr:colOff>0</xdr:colOff>
      <xdr:row>15</xdr:row>
      <xdr:rowOff>0</xdr:rowOff>
    </xdr:from>
    <xdr:to>
      <xdr:col>6</xdr:col>
      <xdr:colOff>0</xdr:colOff>
      <xdr:row>26</xdr:row>
      <xdr:rowOff>85725</xdr:rowOff>
    </xdr:to>
    <xdr:sp macro="" textlink="">
      <xdr:nvSpPr>
        <xdr:cNvPr id="4" name="Text 1"/>
        <xdr:cNvSpPr txBox="1">
          <a:spLocks noChangeArrowheads="1"/>
        </xdr:cNvSpPr>
      </xdr:nvSpPr>
      <xdr:spPr bwMode="auto">
        <a:xfrm>
          <a:off x="0" y="3486150"/>
          <a:ext cx="6610350" cy="18669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The Pearson Correlation Coefficient (r) is a sample measure of the degree of linear relationship between two variables.  The phenomenon or population correlation is denoted by </a:t>
          </a:r>
          <a:r>
            <a:rPr lang="el-GR" sz="1200" b="1" i="0" u="none" strike="noStrike" baseline="0">
              <a:solidFill>
                <a:srgbClr val="000000"/>
              </a:solidFill>
              <a:latin typeface="Arial"/>
              <a:cs typeface="Arial"/>
            </a:rPr>
            <a:t>ρ.   </a:t>
          </a:r>
          <a:r>
            <a:rPr lang="en-US" sz="1200" b="1" i="0" u="none" strike="noStrike" baseline="0">
              <a:solidFill>
                <a:srgbClr val="000000"/>
              </a:solidFill>
              <a:latin typeface="Arial"/>
              <a:cs typeface="Arial"/>
            </a:rPr>
            <a:t>The value a correlation measure is independent of the measurement scale used for the two variables. </a:t>
          </a:r>
        </a:p>
        <a:p>
          <a:pPr algn="l" rtl="0">
            <a:defRPr sz="1000"/>
          </a:pPr>
          <a:r>
            <a:rPr lang="en-US" sz="1200" b="1" i="0" u="none" strike="noStrike" baseline="0">
              <a:solidFill>
                <a:srgbClr val="000000"/>
              </a:solidFill>
              <a:latin typeface="Arial"/>
              <a:cs typeface="Arial"/>
            </a:rPr>
            <a:t>1. r=+1 indicates a perfect linear relationship with a positive slope.</a:t>
          </a:r>
        </a:p>
        <a:p>
          <a:pPr algn="l" rtl="0">
            <a:defRPr sz="1000"/>
          </a:pPr>
          <a:r>
            <a:rPr lang="en-US" sz="1200" b="1" i="0" u="none" strike="noStrike" baseline="0">
              <a:solidFill>
                <a:srgbClr val="000000"/>
              </a:solidFill>
              <a:latin typeface="Arial"/>
              <a:cs typeface="Arial"/>
            </a:rPr>
            <a:t>2. r=-1 indicates a perfect linear relationship with a negative slope.</a:t>
          </a:r>
        </a:p>
        <a:p>
          <a:pPr algn="l" rtl="0">
            <a:defRPr sz="1000"/>
          </a:pPr>
          <a:r>
            <a:rPr lang="en-US" sz="1200" b="1" i="0" u="none" strike="noStrike" baseline="0">
              <a:solidFill>
                <a:srgbClr val="000000"/>
              </a:solidFill>
              <a:latin typeface="Arial"/>
              <a:cs typeface="Arial"/>
            </a:rPr>
            <a:t>3. r=0 indicates no linear relationship.</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For two variables, (Correlation)</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Coefficient of Determination = R-squared =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9</xdr:col>
      <xdr:colOff>85725</xdr:colOff>
      <xdr:row>25</xdr:row>
      <xdr:rowOff>47625</xdr:rowOff>
    </xdr:to>
    <xdr:sp macro="" textlink="">
      <xdr:nvSpPr>
        <xdr:cNvPr id="2" name="Text 1"/>
        <xdr:cNvSpPr txBox="1">
          <a:spLocks noChangeArrowheads="1"/>
        </xdr:cNvSpPr>
      </xdr:nvSpPr>
      <xdr:spPr bwMode="auto">
        <a:xfrm>
          <a:off x="66675" y="0"/>
          <a:ext cx="5505450" cy="4095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000000"/>
              </a:solidFill>
              <a:latin typeface="Arial"/>
              <a:cs typeface="Arial"/>
            </a:rPr>
            <a:t>Regression Analysis uses a mathematical model to describe the relationship between one variable and one or more other variables.</a:t>
          </a: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chemeClr val="accent2">
                  <a:lumMod val="75000"/>
                </a:schemeClr>
              </a:solidFill>
              <a:latin typeface="Arial"/>
              <a:cs typeface="Arial"/>
            </a:rPr>
            <a:t>Dependent Variable </a:t>
          </a:r>
          <a:r>
            <a:rPr lang="en-US" sz="1400" b="0" i="0" u="none" strike="noStrike" baseline="0">
              <a:solidFill>
                <a:srgbClr val="000000"/>
              </a:solidFill>
              <a:latin typeface="Arial"/>
              <a:cs typeface="Arial"/>
            </a:rPr>
            <a:t>= f[ </a:t>
          </a:r>
          <a:r>
            <a:rPr lang="en-US" sz="1400" b="0" i="0" u="none" strike="noStrike" baseline="0">
              <a:solidFill>
                <a:srgbClr val="00B050"/>
              </a:solidFill>
              <a:latin typeface="Arial"/>
              <a:cs typeface="Arial"/>
            </a:rPr>
            <a:t>Independent Variable(s) </a:t>
          </a:r>
          <a:r>
            <a:rPr lang="en-US" sz="1400" b="0" i="0" u="none" strike="noStrike" baseline="0">
              <a:solidFill>
                <a:sysClr val="windowText" lastClr="000000"/>
              </a:solidFill>
              <a:latin typeface="Arial"/>
              <a:cs typeface="Arial"/>
            </a:rPr>
            <a:t>] </a:t>
          </a:r>
          <a:r>
            <a:rPr lang="en-US" sz="1400" b="0" i="0" u="none" strike="noStrike" baseline="0">
              <a:solidFill>
                <a:srgbClr val="000000"/>
              </a:solidFill>
              <a:latin typeface="Arial"/>
              <a:cs typeface="Arial"/>
            </a:rPr>
            <a:t>or</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0" i="0" baseline="0">
              <a:solidFill>
                <a:schemeClr val="accent2">
                  <a:lumMod val="75000"/>
                </a:schemeClr>
              </a:solidFill>
              <a:latin typeface="Arial" pitchFamily="34" charset="0"/>
              <a:ea typeface="+mn-ea"/>
              <a:cs typeface="Arial" pitchFamily="34" charset="0"/>
            </a:rPr>
            <a:t>Response Variable </a:t>
          </a:r>
          <a:r>
            <a:rPr lang="en-US" sz="1400" b="0" i="0" baseline="0">
              <a:latin typeface="Arial" pitchFamily="34" charset="0"/>
              <a:ea typeface="+mn-ea"/>
              <a:cs typeface="Arial" pitchFamily="34" charset="0"/>
            </a:rPr>
            <a:t>= f[ </a:t>
          </a:r>
          <a:r>
            <a:rPr lang="en-US" sz="1400" b="0" i="0" baseline="0">
              <a:solidFill>
                <a:srgbClr val="00B050"/>
              </a:solidFill>
              <a:latin typeface="Arial" pitchFamily="34" charset="0"/>
              <a:ea typeface="+mn-ea"/>
              <a:cs typeface="Arial" pitchFamily="34" charset="0"/>
            </a:rPr>
            <a:t>Predictor Variable(s) </a:t>
          </a:r>
          <a:r>
            <a:rPr lang="en-US" sz="1400" b="0" i="0" baseline="0">
              <a:latin typeface="Arial" pitchFamily="34" charset="0"/>
              <a:ea typeface="+mn-ea"/>
              <a:cs typeface="Arial" pitchFamily="34" charset="0"/>
            </a:rPr>
            <a:t>] or</a:t>
          </a:r>
          <a:endParaRPr lang="en-US" sz="1400">
            <a:latin typeface="Arial" pitchFamily="34" charset="0"/>
            <a:cs typeface="Arial" pitchFamily="34" charset="0"/>
          </a:endParaRPr>
        </a:p>
        <a:p>
          <a:pPr algn="l" rtl="0">
            <a:defRPr sz="1000"/>
          </a:pPr>
          <a:r>
            <a:rPr lang="en-US" sz="1400" b="0" i="0" u="none" strike="noStrike" baseline="0">
              <a:solidFill>
                <a:schemeClr val="accent2">
                  <a:lumMod val="75000"/>
                </a:schemeClr>
              </a:solidFill>
              <a:latin typeface="Arial"/>
              <a:cs typeface="Arial"/>
            </a:rPr>
            <a:t>Y Variable </a:t>
          </a:r>
          <a:r>
            <a:rPr lang="en-US" sz="1400" b="0" i="0" u="none" strike="noStrike" baseline="0">
              <a:solidFill>
                <a:srgbClr val="000000"/>
              </a:solidFill>
              <a:latin typeface="Arial"/>
              <a:cs typeface="Arial"/>
            </a:rPr>
            <a:t>= f[ </a:t>
          </a:r>
          <a:r>
            <a:rPr lang="en-US" sz="1400" b="0" i="0" u="none" strike="noStrike" baseline="0">
              <a:solidFill>
                <a:srgbClr val="00B050"/>
              </a:solidFill>
              <a:latin typeface="Arial"/>
              <a:cs typeface="Arial"/>
            </a:rPr>
            <a:t>X Variable(s) </a:t>
          </a:r>
          <a:r>
            <a:rPr lang="en-US" sz="1400" b="0"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endParaRPr lang="en-US" sz="1300" b="0" i="0" u="none" strike="noStrike" baseline="0">
            <a:solidFill>
              <a:srgbClr val="000000"/>
            </a:solidFill>
            <a:latin typeface="Arial"/>
            <a:cs typeface="Arial"/>
          </a:endParaRPr>
        </a:p>
        <a:p>
          <a:pPr algn="l" rtl="0">
            <a:defRPr sz="1000"/>
          </a:pPr>
          <a:r>
            <a:rPr lang="en-US" sz="1300" b="1" i="0" u="none" strike="noStrike" baseline="0">
              <a:solidFill>
                <a:srgbClr val="0000FF"/>
              </a:solidFill>
              <a:latin typeface="Arial"/>
              <a:cs typeface="Arial"/>
            </a:rPr>
            <a:t>Simple Linear Regression - One independent or predictor variable using a straight line model.</a:t>
          </a:r>
          <a:endParaRPr lang="en-US" sz="1300" b="1" i="0" u="none" strike="noStrike" baseline="0">
            <a:solidFill>
              <a:srgbClr val="000000"/>
            </a:solidFill>
            <a:latin typeface="Arial"/>
            <a:cs typeface="Arial"/>
          </a:endParaRPr>
        </a:p>
        <a:p>
          <a:pPr algn="l" rtl="0">
            <a:defRPr sz="1000"/>
          </a:pPr>
          <a:endParaRPr lang="en-US" sz="1300" b="1" i="0" u="none" strike="noStrike" baseline="0">
            <a:solidFill>
              <a:srgbClr val="000000"/>
            </a:solidFill>
            <a:latin typeface="Arial"/>
            <a:cs typeface="Arial"/>
          </a:endParaRPr>
        </a:p>
        <a:p>
          <a:pPr algn="l" rtl="0">
            <a:defRPr sz="1000"/>
          </a:pPr>
          <a:r>
            <a:rPr lang="en-US" sz="1300" b="1" i="0" u="none" strike="noStrike" baseline="0">
              <a:solidFill>
                <a:srgbClr val="993300"/>
              </a:solidFill>
              <a:latin typeface="Arial"/>
              <a:cs typeface="Arial"/>
            </a:rPr>
            <a:t>Multiple Regression - More than one independent or predictor variable.</a:t>
          </a:r>
        </a:p>
        <a:p>
          <a:pPr algn="l" rtl="0">
            <a:defRPr sz="1000"/>
          </a:pPr>
          <a:endParaRPr lang="en-US" sz="1300" b="1" i="0" u="none" strike="noStrike" baseline="0">
            <a:solidFill>
              <a:srgbClr val="993300"/>
            </a:solidFill>
            <a:latin typeface="Arial"/>
            <a:cs typeface="Arial"/>
          </a:endParaRPr>
        </a:p>
        <a:p>
          <a:pPr algn="l" rtl="0">
            <a:defRPr sz="1000"/>
          </a:pPr>
          <a:r>
            <a:rPr lang="en-US" sz="1300" b="1" i="0" u="none" strike="noStrike" baseline="0">
              <a:solidFill>
                <a:srgbClr val="00B050"/>
              </a:solidFill>
              <a:latin typeface="Arial"/>
              <a:cs typeface="Arial"/>
            </a:rPr>
            <a:t>Other names that are used for the Independent X Variable(s) are </a:t>
          </a:r>
        </a:p>
        <a:p>
          <a:pPr algn="l" rtl="0">
            <a:defRPr sz="1000"/>
          </a:pPr>
          <a:r>
            <a:rPr lang="en-US" sz="1300" b="1" i="0" u="none" strike="noStrike" baseline="0">
              <a:solidFill>
                <a:srgbClr val="00B050"/>
              </a:solidFill>
              <a:latin typeface="Arial"/>
              <a:cs typeface="Arial"/>
            </a:rPr>
            <a:t>Explanatory Variable(s) Regressor(s), Input Variable(s) or Exogenous Variable(s).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11</xdr:col>
      <xdr:colOff>400050</xdr:colOff>
      <xdr:row>35</xdr:row>
      <xdr:rowOff>76199</xdr:rowOff>
    </xdr:to>
    <xdr:sp macro="" textlink="">
      <xdr:nvSpPr>
        <xdr:cNvPr id="2" name="Text 1"/>
        <xdr:cNvSpPr txBox="1">
          <a:spLocks noChangeArrowheads="1"/>
        </xdr:cNvSpPr>
      </xdr:nvSpPr>
      <xdr:spPr bwMode="auto">
        <a:xfrm>
          <a:off x="0" y="19050"/>
          <a:ext cx="7105650" cy="579119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Classic Formula for a line (used by Excel for graph trendline)</a:t>
          </a:r>
        </a:p>
        <a:p>
          <a:pPr algn="l" rtl="0">
            <a:defRPr sz="1000"/>
          </a:pPr>
          <a:r>
            <a:rPr lang="en-US" sz="1200" b="1" i="0" u="none" strike="noStrike" baseline="0">
              <a:solidFill>
                <a:srgbClr val="0000FF"/>
              </a:solidFill>
              <a:latin typeface="Arial"/>
              <a:cs typeface="Arial"/>
            </a:rPr>
            <a:t>Y = m X + b,  m = Slope and b = Y Intercept</a:t>
          </a:r>
        </a:p>
        <a:p>
          <a:pPr algn="l" rtl="0">
            <a:defRPr sz="1000"/>
          </a:pPr>
          <a:endParaRPr lang="en-US" sz="1200" b="0" i="0" u="none" strike="noStrike" baseline="0">
            <a:solidFill>
              <a:srgbClr val="000000"/>
            </a:solidFill>
            <a:latin typeface="Arial"/>
            <a:cs typeface="Arial"/>
          </a:endParaRPr>
        </a:p>
        <a:p>
          <a:pPr algn="l" rtl="0">
            <a:defRPr sz="1000"/>
          </a:pPr>
          <a:r>
            <a:rPr lang="en-US" sz="1600" b="1" i="0" u="none" strike="noStrike" baseline="0">
              <a:solidFill>
                <a:srgbClr val="000000"/>
              </a:solidFill>
              <a:latin typeface="Times New Roman"/>
              <a:cs typeface="Times New Roman"/>
            </a:rPr>
            <a:t>Phenomenon or Population Linear Regression Notation</a:t>
          </a:r>
          <a:r>
            <a:rPr lang="en-US" sz="1600" b="0" i="0" u="none" strike="noStrike" baseline="0">
              <a:solidFill>
                <a:srgbClr val="000000"/>
              </a:solidFill>
              <a:latin typeface="Times New Roman"/>
              <a:cs typeface="Times New Roman"/>
            </a:rPr>
            <a:t> </a:t>
          </a:r>
        </a:p>
        <a:p>
          <a:pPr algn="l" rtl="0">
            <a:defRPr sz="1000"/>
          </a:pPr>
          <a:r>
            <a:rPr lang="en-US" sz="1600" b="1" i="0" u="none" strike="noStrike" baseline="0">
              <a:solidFill>
                <a:srgbClr val="000000"/>
              </a:solidFill>
              <a:latin typeface="Times New Roman"/>
              <a:cs typeface="Times New Roman"/>
            </a:rPr>
            <a:t>Y =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0</a:t>
          </a:r>
          <a:r>
            <a:rPr lang="en-US" sz="1600" b="1" i="0" u="none" strike="noStrike" baseline="0">
              <a:solidFill>
                <a:srgbClr val="000000"/>
              </a:solidFill>
              <a:latin typeface="Times New Roman"/>
              <a:cs typeface="Times New Roman"/>
            </a:rPr>
            <a:t>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1</a:t>
          </a:r>
          <a:r>
            <a:rPr lang="en-US" sz="1600" b="1" i="0" u="none" strike="noStrike" baseline="0">
              <a:solidFill>
                <a:srgbClr val="000000"/>
              </a:solidFill>
              <a:latin typeface="Times New Roman"/>
              <a:cs typeface="Times New Roman"/>
            </a:rPr>
            <a:t>X + </a:t>
          </a:r>
          <a:r>
            <a:rPr lang="en-US" sz="1600" b="1" i="0" u="none" strike="noStrike" baseline="0">
              <a:solidFill>
                <a:srgbClr val="000000"/>
              </a:solidFill>
              <a:latin typeface="Symbol"/>
            </a:rPr>
            <a:t>e</a:t>
          </a:r>
          <a:r>
            <a:rPr lang="en-US" sz="1600" b="0" i="0" u="none" strike="noStrike" baseline="0">
              <a:solidFill>
                <a:srgbClr val="000000"/>
              </a:solidFill>
              <a:latin typeface="Times New Roman"/>
              <a:cs typeface="Times New Roman"/>
            </a:rPr>
            <a:t>  </a:t>
          </a:r>
          <a:r>
            <a:rPr lang="en-US" sz="1200" b="0" i="0" u="none" strike="noStrike" baseline="0">
              <a:solidFill>
                <a:srgbClr val="000000"/>
              </a:solidFill>
              <a:latin typeface="Times New Roman"/>
              <a:cs typeface="Times New Roman"/>
            </a:rPr>
            <a:t>(page 59, JMP Better Models text)</a:t>
          </a:r>
          <a:r>
            <a:rPr lang="en-US" sz="1600" b="0" i="0" u="none" strike="noStrike" baseline="0">
              <a:solidFill>
                <a:srgbClr val="000000"/>
              </a:solidFill>
              <a:latin typeface="Times New Roman"/>
              <a:cs typeface="Times New Roman"/>
            </a:rPr>
            <a:t>, where </a:t>
          </a:r>
        </a:p>
        <a:p>
          <a:pPr algn="l" rtl="0">
            <a:defRPr sz="1000"/>
          </a:pP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 Y Intercept for the phenomenon regression line</a:t>
          </a:r>
        </a:p>
        <a:p>
          <a:pPr algn="l" rtl="0">
            <a:defRPr sz="1000"/>
          </a:pP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Slope for the phenomenon regression line</a:t>
          </a:r>
        </a:p>
        <a:p>
          <a:pPr algn="l" rtl="0">
            <a:defRPr sz="1000"/>
          </a:pPr>
          <a:r>
            <a:rPr lang="en-US" sz="1600" b="0" i="0" u="none" strike="noStrike" baseline="0">
              <a:solidFill>
                <a:srgbClr val="000000"/>
              </a:solidFill>
              <a:latin typeface="Symbol" pitchFamily="18" charset="2"/>
              <a:cs typeface="Times New Roman"/>
            </a:rPr>
            <a:t>e</a:t>
          </a:r>
          <a:r>
            <a:rPr lang="en-US" sz="1600" b="0" i="0" u="none" strike="noStrike" baseline="0">
              <a:solidFill>
                <a:srgbClr val="000000"/>
              </a:solidFill>
              <a:latin typeface="Times New Roman"/>
              <a:cs typeface="Times New Roman"/>
            </a:rPr>
            <a:t> = Random error (This error term shows that Y values vary around the phenomenon regression line.)</a:t>
          </a:r>
        </a:p>
        <a:p>
          <a:pPr algn="l" rtl="0">
            <a:defRPr sz="1000"/>
          </a:pPr>
          <a:r>
            <a:rPr lang="en-US" sz="1600" b="0" i="0" u="none" strike="noStrike" baseline="0">
              <a:solidFill>
                <a:srgbClr val="000000"/>
              </a:solidFill>
              <a:latin typeface="Symbol"/>
            </a:rPr>
            <a:t>s</a:t>
          </a:r>
          <a:r>
            <a:rPr lang="en-US" sz="1600" b="0" i="0" u="none" strike="noStrike" baseline="30000">
              <a:solidFill>
                <a:srgbClr val="000000"/>
              </a:solidFill>
              <a:latin typeface="Times New Roman"/>
              <a:cs typeface="Times New Roman"/>
            </a:rPr>
            <a:t>2</a:t>
          </a:r>
          <a:r>
            <a:rPr lang="en-US" sz="1600" b="0" i="0" u="none" strike="noStrike" baseline="-25000">
              <a:solidFill>
                <a:srgbClr val="000000"/>
              </a:solidFill>
              <a:latin typeface="Symbol"/>
            </a:rPr>
            <a:t>e</a:t>
          </a:r>
          <a:r>
            <a:rPr lang="en-US" sz="1600" b="0" i="0" u="none" strike="noStrike" baseline="0">
              <a:solidFill>
                <a:srgbClr val="000000"/>
              </a:solidFill>
              <a:latin typeface="Times New Roman"/>
              <a:cs typeface="Times New Roman"/>
            </a:rPr>
            <a:t>= Variance(</a:t>
          </a:r>
          <a:r>
            <a:rPr lang="en-US" sz="1600" b="0" i="0" u="none" strike="noStrike" baseline="0">
              <a:solidFill>
                <a:srgbClr val="000000"/>
              </a:solidFill>
              <a:latin typeface="Symbol"/>
            </a:rPr>
            <a:t>e</a:t>
          </a:r>
          <a:r>
            <a:rPr lang="en-US" sz="1600" b="0" i="0" u="none" strike="noStrike" baseline="0">
              <a:solidFill>
                <a:srgbClr val="000000"/>
              </a:solidFill>
              <a:latin typeface="Times New Roman"/>
              <a:cs typeface="Times New Roman"/>
            </a:rPr>
            <a:t>) = Variance of the random errors,   </a:t>
          </a:r>
          <a:r>
            <a:rPr lang="en-US" sz="1600" b="1" i="0" u="none" strike="noStrike" baseline="0">
              <a:solidFill>
                <a:srgbClr val="0000FF"/>
              </a:solidFill>
              <a:latin typeface="Times New Roman"/>
              <a:cs typeface="Times New Roman"/>
            </a:rPr>
            <a:t>E</a:t>
          </a:r>
          <a:r>
            <a:rPr kumimoji="0" lang="en-US" sz="1600" b="1" i="0" u="none" strike="noStrike" kern="0" cap="none" spc="0" normalizeH="0" baseline="0" noProof="0">
              <a:ln>
                <a:noFill/>
              </a:ln>
              <a:solidFill>
                <a:srgbClr val="0000FF"/>
              </a:solidFill>
              <a:effectLst/>
              <a:uLnTx/>
              <a:uFillTx/>
              <a:latin typeface="Times New Roman"/>
              <a:ea typeface="+mn-ea"/>
              <a:cs typeface="Times New Roman"/>
            </a:rPr>
            <a:t>(</a:t>
          </a:r>
          <a:r>
            <a:rPr kumimoji="0" lang="en-US" sz="1600" b="1" i="0" u="none" strike="noStrike" kern="0" cap="none" spc="0" normalizeH="0" baseline="0" noProof="0">
              <a:ln>
                <a:noFill/>
              </a:ln>
              <a:solidFill>
                <a:srgbClr val="0000FF"/>
              </a:solidFill>
              <a:effectLst/>
              <a:uLnTx/>
              <a:uFillTx/>
              <a:latin typeface="Symbol"/>
              <a:ea typeface="+mn-ea"/>
              <a:cs typeface="+mn-cs"/>
            </a:rPr>
            <a:t>e</a:t>
          </a:r>
          <a:r>
            <a:rPr kumimoji="0" lang="en-US" sz="1600" b="1" i="0" u="none" strike="noStrike" kern="0" cap="none" spc="0" normalizeH="0" baseline="0" noProof="0">
              <a:ln>
                <a:noFill/>
              </a:ln>
              <a:solidFill>
                <a:srgbClr val="0000FF"/>
              </a:solidFill>
              <a:effectLst/>
              <a:uLnTx/>
              <a:uFillTx/>
              <a:latin typeface="Times New Roman"/>
              <a:ea typeface="+mn-ea"/>
              <a:cs typeface="Times New Roman"/>
            </a:rPr>
            <a:t>) = 0</a:t>
          </a:r>
          <a:endParaRPr lang="en-US" sz="1600" b="1" i="0" u="none" strike="noStrike" baseline="0">
            <a:solidFill>
              <a:srgbClr val="0000FF"/>
            </a:solidFill>
            <a:latin typeface="Times New Roman"/>
            <a:cs typeface="Times New Roman"/>
          </a:endParaRP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1600" b="1" i="0" u="none" strike="noStrike" baseline="0">
              <a:solidFill>
                <a:schemeClr val="accent6">
                  <a:lumMod val="50000"/>
                </a:schemeClr>
              </a:solidFill>
              <a:latin typeface="Times New Roman"/>
              <a:cs typeface="Times New Roman"/>
            </a:rPr>
            <a:t>E(Y|X=x) = </a:t>
          </a:r>
          <a:r>
            <a:rPr lang="en-US" sz="1600" b="1" i="0" u="none" strike="noStrike" baseline="0">
              <a:solidFill>
                <a:schemeClr val="accent6">
                  <a:lumMod val="50000"/>
                </a:schemeClr>
              </a:solidFill>
              <a:latin typeface="Symbol" panose="05050102010706020507" pitchFamily="18" charset="2"/>
              <a:cs typeface="Times New Roman"/>
            </a:rPr>
            <a:t>m</a:t>
          </a:r>
          <a:r>
            <a:rPr lang="en-US" sz="1600" b="1" i="0" u="none" strike="noStrike" baseline="-25000">
              <a:solidFill>
                <a:schemeClr val="accent6">
                  <a:lumMod val="50000"/>
                </a:schemeClr>
              </a:solidFill>
              <a:latin typeface="Times New Roman"/>
              <a:cs typeface="Times New Roman"/>
            </a:rPr>
            <a:t>y|x</a:t>
          </a:r>
          <a:r>
            <a:rPr lang="en-US" sz="1600" b="1" i="0" u="none" strike="noStrike" baseline="0">
              <a:solidFill>
                <a:schemeClr val="accent6">
                  <a:lumMod val="50000"/>
                </a:schemeClr>
              </a:solidFill>
              <a:latin typeface="Times New Roman"/>
              <a:cs typeface="Times New Roman"/>
            </a:rPr>
            <a:t> = </a:t>
          </a:r>
          <a:r>
            <a:rPr lang="en-US" sz="1600" b="1" i="0" u="none" strike="noStrike" baseline="0">
              <a:solidFill>
                <a:schemeClr val="accent6">
                  <a:lumMod val="50000"/>
                </a:schemeClr>
              </a:solidFill>
              <a:latin typeface="Symbol" panose="05050102010706020507" pitchFamily="18" charset="2"/>
              <a:cs typeface="Times New Roman"/>
            </a:rPr>
            <a:t>b</a:t>
          </a:r>
          <a:r>
            <a:rPr lang="en-US" sz="1600" b="1" i="0" u="none" strike="noStrike" baseline="-25000">
              <a:solidFill>
                <a:schemeClr val="accent6">
                  <a:lumMod val="50000"/>
                </a:schemeClr>
              </a:solidFill>
              <a:latin typeface="Times New Roman"/>
              <a:cs typeface="Times New Roman"/>
            </a:rPr>
            <a:t>0</a:t>
          </a:r>
          <a:r>
            <a:rPr lang="en-US" sz="1600" b="1" i="0" u="none" strike="noStrike" baseline="0">
              <a:solidFill>
                <a:schemeClr val="accent6">
                  <a:lumMod val="50000"/>
                </a:schemeClr>
              </a:solidFill>
              <a:latin typeface="Times New Roman"/>
              <a:cs typeface="Times New Roman"/>
            </a:rPr>
            <a:t> + </a:t>
          </a:r>
          <a:r>
            <a:rPr lang="en-US" sz="1600" b="1" i="0" u="none" strike="noStrike" baseline="0">
              <a:solidFill>
                <a:schemeClr val="accent6">
                  <a:lumMod val="50000"/>
                </a:schemeClr>
              </a:solidFill>
              <a:latin typeface="Symbol" panose="05050102010706020507" pitchFamily="18" charset="2"/>
              <a:cs typeface="Times New Roman"/>
            </a:rPr>
            <a:t>b</a:t>
          </a:r>
          <a:r>
            <a:rPr lang="en-US" sz="1600" b="1" i="0" u="none" strike="noStrike" baseline="-25000">
              <a:solidFill>
                <a:schemeClr val="accent6">
                  <a:lumMod val="50000"/>
                </a:schemeClr>
              </a:solidFill>
              <a:latin typeface="Times New Roman"/>
              <a:cs typeface="Times New Roman"/>
            </a:rPr>
            <a:t>1</a:t>
          </a:r>
          <a:r>
            <a:rPr lang="en-US" sz="1600" b="1" i="0" u="none" strike="noStrike" baseline="0">
              <a:solidFill>
                <a:schemeClr val="accent6">
                  <a:lumMod val="50000"/>
                </a:schemeClr>
              </a:solidFill>
              <a:latin typeface="Times New Roman"/>
              <a:cs typeface="Times New Roman"/>
            </a:rPr>
            <a:t>x </a:t>
          </a:r>
          <a:r>
            <a:rPr lang="en-US" sz="1200" b="1" i="0" u="none" strike="noStrike" baseline="0">
              <a:solidFill>
                <a:schemeClr val="accent6">
                  <a:lumMod val="50000"/>
                </a:schemeClr>
              </a:solidFill>
              <a:latin typeface="Times New Roman"/>
              <a:cs typeface="Times New Roman"/>
            </a:rPr>
            <a:t>(page 537, Stine 2nd)</a:t>
          </a: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Sample Regression Line for Simple Linear Regression </a:t>
          </a:r>
        </a:p>
        <a:p>
          <a:pPr algn="l" rtl="0">
            <a:defRPr sz="1000"/>
          </a:pPr>
          <a:r>
            <a:rPr lang="en-US" sz="1600" b="0" i="0" u="none" strike="noStrike" baseline="0">
              <a:solidFill>
                <a:srgbClr val="000000"/>
              </a:solidFill>
              <a:latin typeface="Times New Roman"/>
              <a:cs typeface="Times New Roman"/>
            </a:rPr>
            <a:t>                                                                              </a:t>
          </a:r>
        </a:p>
        <a:p>
          <a:pPr algn="l" rtl="0">
            <a:defRPr sz="1000"/>
          </a:pPr>
          <a:r>
            <a:rPr lang="en-US" sz="1100" b="0" i="0" u="none" strike="noStrike" baseline="0">
              <a:solidFill>
                <a:srgbClr val="000000"/>
              </a:solidFill>
              <a:latin typeface="Times New Roman"/>
              <a:cs typeface="Times New Roman"/>
            </a:rPr>
            <a:t>                                                                                                           (Stine 2nd, page 488; JMP, page 59; Osborne, page 28)</a:t>
          </a:r>
        </a:p>
        <a:p>
          <a:pPr algn="l" rtl="0">
            <a:defRPr sz="1000"/>
          </a:pPr>
          <a:r>
            <a:rPr lang="en-US" sz="1600" b="0" i="0" u="none" strike="noStrike" baseline="0">
              <a:solidFill>
                <a:srgbClr val="000000"/>
              </a:solidFill>
              <a:latin typeface="Times New Roman"/>
              <a:cs typeface="Times New Roman"/>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 Y Intercept for the regression line fitted to the sample data,</a:t>
          </a:r>
        </a:p>
        <a:p>
          <a:pPr algn="l" rtl="0">
            <a:defRPr sz="1000"/>
          </a:pPr>
          <a:r>
            <a:rPr lang="en-US" sz="1600" b="0" i="0" u="none" strike="noStrike" baseline="0">
              <a:solidFill>
                <a:srgbClr val="000000"/>
              </a:solidFill>
              <a:latin typeface="Times New Roman"/>
              <a:cs typeface="Times New Roman"/>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Slope for the regression line fitted to the sample data,</a:t>
          </a:r>
        </a:p>
        <a:p>
          <a:pPr algn="l" rtl="0">
            <a:defRPr sz="1000"/>
          </a:pPr>
          <a:endParaRPr lang="en-US" sz="1600" b="0" i="0" u="none" strike="noStrike" baseline="0">
            <a:solidFill>
              <a:srgbClr val="000000"/>
            </a:solidFill>
            <a:latin typeface="Times New Roman"/>
            <a:cs typeface="Times New Roman"/>
          </a:endParaRPr>
        </a:p>
        <a:p>
          <a:pPr algn="l" rtl="0">
            <a:defRPr sz="1000"/>
          </a:pPr>
          <a:r>
            <a:rPr lang="en-US" sz="1600" b="1" i="0" u="none" strike="noStrike" baseline="0">
              <a:solidFill>
                <a:srgbClr val="000000"/>
              </a:solidFill>
              <a:latin typeface="Times New Roman"/>
              <a:cs typeface="Times New Roman"/>
            </a:rPr>
            <a:t>Formulas for Slope &amp; Intercept</a:t>
          </a:r>
          <a:r>
            <a:rPr lang="en-US" sz="1600" b="0" i="0" u="none" strike="noStrike" baseline="0">
              <a:solidFill>
                <a:srgbClr val="000000"/>
              </a:solidFill>
              <a:latin typeface="Times New Roman"/>
              <a:cs typeface="Times New Roman"/>
            </a:rPr>
            <a:t>, </a:t>
          </a:r>
          <a:r>
            <a:rPr lang="en-US" sz="1200" b="0" i="0" u="none" strike="noStrike" baseline="0">
              <a:solidFill>
                <a:srgbClr val="000000"/>
              </a:solidFill>
              <a:latin typeface="Times New Roman"/>
              <a:cs typeface="Times New Roman"/>
            </a:rPr>
            <a:t>(Stine 2nd edition, page 489)</a:t>
          </a:r>
        </a:p>
      </xdr:txBody>
    </xdr:sp>
    <xdr:clientData/>
  </xdr:twoCellAnchor>
  <xdr:twoCellAnchor>
    <xdr:from>
      <xdr:col>0</xdr:col>
      <xdr:colOff>19050</xdr:colOff>
      <xdr:row>18</xdr:row>
      <xdr:rowOff>133350</xdr:rowOff>
    </xdr:from>
    <xdr:to>
      <xdr:col>3</xdr:col>
      <xdr:colOff>200025</xdr:colOff>
      <xdr:row>20</xdr:row>
      <xdr:rowOff>38100</xdr:rowOff>
    </xdr:to>
    <xdr:sp macro="" textlink="">
      <xdr:nvSpPr>
        <xdr:cNvPr id="3" name="Text 6"/>
        <xdr:cNvSpPr txBox="1">
          <a:spLocks noChangeArrowheads="1"/>
        </xdr:cNvSpPr>
      </xdr:nvSpPr>
      <xdr:spPr bwMode="auto">
        <a:xfrm>
          <a:off x="19050" y="3048000"/>
          <a:ext cx="2009775" cy="2286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Line Fitted to Sample Data</a:t>
          </a:r>
        </a:p>
      </xdr:txBody>
    </xdr:sp>
    <xdr:clientData/>
  </xdr:twoCellAnchor>
  <mc:AlternateContent xmlns:mc="http://schemas.openxmlformats.org/markup-compatibility/2006">
    <mc:Choice xmlns:a14="http://schemas.microsoft.com/office/drawing/2010/main" Requires="a14">
      <xdr:twoCellAnchor editAs="oneCell">
        <xdr:from>
          <xdr:col>3</xdr:col>
          <xdr:colOff>323850</xdr:colOff>
          <xdr:row>18</xdr:row>
          <xdr:rowOff>114300</xdr:rowOff>
        </xdr:from>
        <xdr:to>
          <xdr:col>6</xdr:col>
          <xdr:colOff>28575</xdr:colOff>
          <xdr:row>20</xdr:row>
          <xdr:rowOff>133350</xdr:rowOff>
        </xdr:to>
        <xdr:sp macro="" textlink="">
          <xdr:nvSpPr>
            <xdr:cNvPr id="232449" name="Picture 5" hidden="1">
              <a:extLst>
                <a:ext uri="{63B3BB69-23CF-44E3-9099-C40C66FF867C}">
                  <a14:compatExt spid="_x0000_s232449"/>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oneCellAnchor>
    <xdr:from>
      <xdr:col>8</xdr:col>
      <xdr:colOff>447675</xdr:colOff>
      <xdr:row>22</xdr:row>
      <xdr:rowOff>47625</xdr:rowOff>
    </xdr:from>
    <xdr:ext cx="881587" cy="476477"/>
    <mc:AlternateContent xmlns:mc="http://schemas.openxmlformats.org/markup-compatibility/2006" xmlns:a14="http://schemas.microsoft.com/office/drawing/2010/main">
      <mc:Choice Requires="a14">
        <xdr:sp macro="" textlink="">
          <xdr:nvSpPr>
            <xdr:cNvPr id="5" name="TextBox 4"/>
            <xdr:cNvSpPr txBox="1"/>
          </xdr:nvSpPr>
          <xdr:spPr>
            <a:xfrm>
              <a:off x="5324475" y="3609975"/>
              <a:ext cx="881587" cy="476477"/>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r>
                      <a:rPr lang="en-US" sz="1600" b="1" i="0">
                        <a:latin typeface="Cambria Math" panose="02040503050406030204" pitchFamily="18" charset="0"/>
                        <a:ea typeface="Cambria Math" panose="02040503050406030204" pitchFamily="18" charset="0"/>
                      </a:rPr>
                      <m:t>𝐫</m:t>
                    </m:r>
                    <m:f>
                      <m:fPr>
                        <m:ctrlPr>
                          <a:rPr lang="en-US" sz="1600" b="1" i="1">
                            <a:latin typeface="Cambria Math" panose="02040503050406030204" pitchFamily="18" charset="0"/>
                            <a:ea typeface="Cambria Math" panose="02040503050406030204" pitchFamily="18" charset="0"/>
                          </a:rPr>
                        </m:ctrlPr>
                      </m:fPr>
                      <m:num>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𝐲</m:t>
                            </m:r>
                          </m:sub>
                        </m:sSub>
                      </m:num>
                      <m:den>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𝐱</m:t>
                            </m:r>
                          </m:sub>
                        </m:sSub>
                      </m:den>
                    </m:f>
                  </m:oMath>
                </m:oMathPara>
              </a14:m>
              <a:endParaRPr lang="en-US" sz="1600" b="1" i="0"/>
            </a:p>
          </xdr:txBody>
        </xdr:sp>
      </mc:Choice>
      <mc:Fallback xmlns="">
        <xdr:sp macro="" textlink="">
          <xdr:nvSpPr>
            <xdr:cNvPr id="5" name="TextBox 4"/>
            <xdr:cNvSpPr txBox="1"/>
          </xdr:nvSpPr>
          <xdr:spPr>
            <a:xfrm>
              <a:off x="5324475" y="3609975"/>
              <a:ext cx="881587" cy="476477"/>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𝐛_𝟏</a:t>
              </a:r>
              <a:r>
                <a:rPr lang="en-US" sz="1600" b="1" i="0">
                  <a:latin typeface="Cambria Math" panose="02040503050406030204" pitchFamily="18" charset="0"/>
                  <a:ea typeface="Cambria Math" panose="02040503050406030204" pitchFamily="18" charset="0"/>
                </a:rPr>
                <a:t>=𝐫 𝐬_𝐲/𝐬_𝐱 </a:t>
              </a:r>
              <a:endParaRPr lang="en-US" sz="1600" b="1" i="0"/>
            </a:p>
          </xdr:txBody>
        </xdr:sp>
      </mc:Fallback>
    </mc:AlternateContent>
    <xdr:clientData/>
  </xdr:oneCellAnchor>
  <xdr:oneCellAnchor>
    <xdr:from>
      <xdr:col>7</xdr:col>
      <xdr:colOff>504825</xdr:colOff>
      <xdr:row>25</xdr:row>
      <xdr:rowOff>95250</xdr:rowOff>
    </xdr:from>
    <xdr:ext cx="1457194" cy="250453"/>
    <mc:AlternateContent xmlns:mc="http://schemas.openxmlformats.org/markup-compatibility/2006" xmlns:a14="http://schemas.microsoft.com/office/drawing/2010/main">
      <mc:Choice Requires="a14">
        <xdr:sp macro="" textlink="">
          <xdr:nvSpPr>
            <xdr:cNvPr id="6" name="TextBox 5"/>
            <xdr:cNvSpPr txBox="1"/>
          </xdr:nvSpPr>
          <xdr:spPr>
            <a:xfrm>
              <a:off x="4772025" y="4143375"/>
              <a:ext cx="1457194" cy="250453"/>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𝟎</m:t>
                        </m:r>
                      </m:sub>
                    </m:sSub>
                    <m:r>
                      <a:rPr lang="en-US" sz="1600" b="1" i="0">
                        <a:latin typeface="Cambria Math" panose="02040503050406030204" pitchFamily="18" charset="0"/>
                        <a:ea typeface="Cambria Math" panose="02040503050406030204" pitchFamily="18" charset="0"/>
                      </a:rPr>
                      <m:t>= </m:t>
                    </m:r>
                    <m:acc>
                      <m:accPr>
                        <m:chr m:val="̅"/>
                        <m:ctrlPr>
                          <a:rPr lang="en-US" sz="1600" b="1" i="1">
                            <a:latin typeface="Cambria Math" panose="02040503050406030204" pitchFamily="18" charset="0"/>
                            <a:ea typeface="Cambria Math" panose="02040503050406030204" pitchFamily="18" charset="0"/>
                          </a:rPr>
                        </m:ctrlPr>
                      </m:accPr>
                      <m:e>
                        <m:r>
                          <a:rPr lang="en-US" sz="1600" b="1" i="0">
                            <a:latin typeface="Cambria Math" panose="02040503050406030204" pitchFamily="18" charset="0"/>
                            <a:ea typeface="Cambria Math" panose="02040503050406030204" pitchFamily="18" charset="0"/>
                          </a:rPr>
                          <m:t>𝐲</m:t>
                        </m:r>
                      </m:e>
                    </m:acc>
                    <m:r>
                      <a:rPr lang="en-US" sz="1600" b="1" i="0">
                        <a:latin typeface="Cambria Math" panose="02040503050406030204" pitchFamily="18" charset="0"/>
                        <a:ea typeface="Cambria Math" panose="02040503050406030204" pitchFamily="18" charset="0"/>
                      </a:rPr>
                      <m:t>−</m:t>
                    </m:r>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𝐛</m:t>
                        </m:r>
                      </m:e>
                      <m:sub>
                        <m:r>
                          <a:rPr lang="en-US" sz="1600" b="1" i="0">
                            <a:latin typeface="Cambria Math" panose="02040503050406030204" pitchFamily="18" charset="0"/>
                            <a:ea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acc>
                      <m:accPr>
                        <m:chr m:val="̅"/>
                        <m:ctrlPr>
                          <a:rPr lang="en-US" sz="1600" b="1" i="1">
                            <a:latin typeface="Cambria Math" panose="02040503050406030204" pitchFamily="18" charset="0"/>
                            <a:ea typeface="Cambria Math" panose="02040503050406030204" pitchFamily="18" charset="0"/>
                          </a:rPr>
                        </m:ctrlPr>
                      </m:accPr>
                      <m:e>
                        <m:r>
                          <a:rPr lang="en-US" sz="1600" b="1" i="0">
                            <a:latin typeface="Cambria Math" panose="02040503050406030204" pitchFamily="18" charset="0"/>
                            <a:ea typeface="Cambria Math" panose="02040503050406030204" pitchFamily="18" charset="0"/>
                          </a:rPr>
                          <m:t>𝐱</m:t>
                        </m:r>
                      </m:e>
                    </m:acc>
                  </m:oMath>
                </m:oMathPara>
              </a14:m>
              <a:endParaRPr lang="en-US" sz="1600" b="1" i="0"/>
            </a:p>
          </xdr:txBody>
        </xdr:sp>
      </mc:Choice>
      <mc:Fallback xmlns="">
        <xdr:sp macro="" textlink="">
          <xdr:nvSpPr>
            <xdr:cNvPr id="6" name="TextBox 5"/>
            <xdr:cNvSpPr txBox="1"/>
          </xdr:nvSpPr>
          <xdr:spPr>
            <a:xfrm>
              <a:off x="4772025" y="4143375"/>
              <a:ext cx="1457194" cy="250453"/>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𝐛_𝟎</a:t>
              </a:r>
              <a:r>
                <a:rPr lang="en-US" sz="1600" b="1" i="0">
                  <a:latin typeface="Cambria Math" panose="02040503050406030204" pitchFamily="18" charset="0"/>
                  <a:ea typeface="Cambria Math" panose="02040503050406030204" pitchFamily="18" charset="0"/>
                </a:rPr>
                <a:t>= 𝐲 ̅−𝐛_𝟏∗𝐱 ̅</a:t>
              </a:r>
              <a:endParaRPr lang="en-US" sz="1600" b="1" i="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19049</xdr:colOff>
      <xdr:row>0</xdr:row>
      <xdr:rowOff>9525</xdr:rowOff>
    </xdr:from>
    <xdr:to>
      <xdr:col>10</xdr:col>
      <xdr:colOff>333375</xdr:colOff>
      <xdr:row>5</xdr:row>
      <xdr:rowOff>95250</xdr:rowOff>
    </xdr:to>
    <xdr:sp macro="" textlink="">
      <xdr:nvSpPr>
        <xdr:cNvPr id="2" name="Text 1"/>
        <xdr:cNvSpPr txBox="1">
          <a:spLocks noChangeArrowheads="1"/>
        </xdr:cNvSpPr>
      </xdr:nvSpPr>
      <xdr:spPr bwMode="auto">
        <a:xfrm>
          <a:off x="19049" y="9525"/>
          <a:ext cx="6410326" cy="8953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Multiple Linear Regression with k variables</a:t>
          </a:r>
        </a:p>
        <a:p>
          <a:pPr algn="l" rtl="0">
            <a:defRPr sz="1000"/>
          </a:pPr>
          <a:r>
            <a:rPr lang="en-US" sz="1400" b="0" i="0" u="none" strike="noStrike" baseline="0">
              <a:solidFill>
                <a:srgbClr val="000000"/>
              </a:solidFill>
              <a:latin typeface="Arial"/>
              <a:cs typeface="Arial"/>
            </a:rPr>
            <a:t>Phenomenon (population) Model for Y,   </a:t>
          </a:r>
        </a:p>
        <a:p>
          <a:pPr rtl="0"/>
          <a:r>
            <a:rPr lang="en-US" sz="1600" b="0" i="0" u="none" strike="noStrike" baseline="0">
              <a:solidFill>
                <a:srgbClr val="000000"/>
              </a:solidFill>
              <a:latin typeface="Times New Roman"/>
              <a:cs typeface="Times New Roman"/>
            </a:rPr>
            <a:t>Y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 + ...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e  </a:t>
          </a:r>
          <a:r>
            <a:rPr lang="en-US" sz="1200" b="0" i="0" baseline="0">
              <a:effectLst/>
              <a:latin typeface="Times New Roman" panose="02020603050405020304" pitchFamily="18" charset="0"/>
              <a:ea typeface="+mn-ea"/>
              <a:cs typeface="Times New Roman" panose="02020603050405020304" pitchFamily="18" charset="0"/>
            </a:rPr>
            <a:t>(page 601, Stine 2nd ed.), </a:t>
          </a:r>
          <a:endParaRPr lang="en-US" sz="1200">
            <a:effectLst/>
            <a:latin typeface="Times New Roman" panose="02020603050405020304" pitchFamily="18" charset="0"/>
            <a:cs typeface="Times New Roman" panose="02020603050405020304" pitchFamily="18" charset="0"/>
          </a:endParaRPr>
        </a:p>
      </xdr:txBody>
    </xdr:sp>
    <xdr:clientData/>
  </xdr:twoCellAnchor>
  <xdr:twoCellAnchor>
    <xdr:from>
      <xdr:col>0</xdr:col>
      <xdr:colOff>19049</xdr:colOff>
      <xdr:row>5</xdr:row>
      <xdr:rowOff>104775</xdr:rowOff>
    </xdr:from>
    <xdr:to>
      <xdr:col>9</xdr:col>
      <xdr:colOff>457200</xdr:colOff>
      <xdr:row>9</xdr:row>
      <xdr:rowOff>47625</xdr:rowOff>
    </xdr:to>
    <xdr:sp macro="" textlink="">
      <xdr:nvSpPr>
        <xdr:cNvPr id="3" name="Text 3"/>
        <xdr:cNvSpPr txBox="1">
          <a:spLocks noChangeArrowheads="1"/>
        </xdr:cNvSpPr>
      </xdr:nvSpPr>
      <xdr:spPr bwMode="auto">
        <a:xfrm>
          <a:off x="19049" y="914400"/>
          <a:ext cx="5924551" cy="5905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FF"/>
              </a:solidFill>
              <a:latin typeface="Arial"/>
              <a:cs typeface="Arial"/>
            </a:rPr>
            <a:t>Sample Linear Regression Model with estimated coefficients </a:t>
          </a:r>
        </a:p>
        <a:p>
          <a:pPr algn="l" rtl="0">
            <a:defRPr sz="1000"/>
          </a:pPr>
          <a:r>
            <a:rPr lang="en-US" sz="1400" b="0" i="0" u="none" strike="noStrike" baseline="0">
              <a:solidFill>
                <a:srgbClr val="0000FF"/>
              </a:solidFill>
              <a:latin typeface="Arial"/>
              <a:cs typeface="Arial"/>
            </a:rPr>
            <a:t>Y-hat = b</a:t>
          </a:r>
          <a:r>
            <a:rPr lang="en-US" sz="1400" b="0" i="0" u="none" strike="noStrike" baseline="-25000">
              <a:solidFill>
                <a:srgbClr val="0000FF"/>
              </a:solidFill>
              <a:latin typeface="Arial"/>
              <a:cs typeface="Arial"/>
            </a:rPr>
            <a:t>0</a:t>
          </a:r>
          <a:r>
            <a:rPr lang="en-US" sz="1400" b="0" i="0" u="none" strike="noStrike" baseline="0">
              <a:solidFill>
                <a:srgbClr val="0000FF"/>
              </a:solidFill>
              <a:latin typeface="Arial"/>
              <a:cs typeface="Arial"/>
            </a:rPr>
            <a:t> +b</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 + b</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 + ... + b</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  </a:t>
          </a:r>
          <a:r>
            <a:rPr lang="en-US" sz="1200" b="0" i="0" u="none" strike="noStrike" baseline="0">
              <a:solidFill>
                <a:srgbClr val="0000FF"/>
              </a:solidFill>
              <a:latin typeface="Times New Roman" panose="02020603050405020304" pitchFamily="18" charset="0"/>
              <a:cs typeface="Times New Roman" panose="02020603050405020304" pitchFamily="18" charset="0"/>
            </a:rPr>
            <a:t>(page 29, Osborne)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95250</xdr:rowOff>
    </xdr:from>
    <xdr:to>
      <xdr:col>8</xdr:col>
      <xdr:colOff>571500</xdr:colOff>
      <xdr:row>2</xdr:row>
      <xdr:rowOff>28575</xdr:rowOff>
    </xdr:to>
    <xdr:sp macro="" textlink="">
      <xdr:nvSpPr>
        <xdr:cNvPr id="4099" name="Text 3"/>
        <xdr:cNvSpPr txBox="1">
          <a:spLocks noChangeArrowheads="1"/>
        </xdr:cNvSpPr>
      </xdr:nvSpPr>
      <xdr:spPr bwMode="auto">
        <a:xfrm>
          <a:off x="333375" y="95250"/>
          <a:ext cx="5114925" cy="2571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 </a:t>
          </a:r>
          <a:r>
            <a:rPr lang="en-US" sz="1200" b="1" i="0" u="none" strike="noStrike" baseline="0">
              <a:solidFill>
                <a:srgbClr val="000000"/>
              </a:solidFill>
              <a:latin typeface="Times New Roman"/>
              <a:cs typeface="Times New Roman"/>
            </a:rPr>
            <a:t>(also denoted by y-hat</a:t>
          </a:r>
          <a:r>
            <a:rPr lang="en-US" sz="1200" b="1" i="0" u="none" strike="noStrike" baseline="-25000">
              <a:solidFill>
                <a:srgbClr val="000000"/>
              </a:solidFill>
              <a:latin typeface="Times New Roman"/>
              <a:cs typeface="Times New Roman"/>
            </a:rPr>
            <a:t>i</a:t>
          </a:r>
          <a:r>
            <a:rPr lang="en-US" sz="1200" b="1" i="0" u="none" strike="noStrike" baseline="0">
              <a:solidFill>
                <a:srgbClr val="000000"/>
              </a:solidFill>
              <a:latin typeface="Times New Roman"/>
              <a:cs typeface="Times New Roman"/>
            </a:rPr>
            <a:t>) is the predicted value of y</a:t>
          </a:r>
          <a:r>
            <a:rPr lang="en-US" sz="1200" b="1" i="0" u="none" strike="noStrike" baseline="-25000">
              <a:solidFill>
                <a:srgbClr val="000000"/>
              </a:solidFill>
              <a:latin typeface="Times New Roman"/>
              <a:cs typeface="Times New Roman"/>
            </a:rPr>
            <a:t>i</a:t>
          </a:r>
          <a:r>
            <a:rPr lang="en-US" sz="1200" b="1" i="0" u="none" strike="noStrike" baseline="0">
              <a:solidFill>
                <a:srgbClr val="000000"/>
              </a:solidFill>
              <a:latin typeface="Times New Roman"/>
              <a:cs typeface="Times New Roman"/>
            </a:rPr>
            <a:t> using the regression model.</a:t>
          </a:r>
        </a:p>
      </xdr:txBody>
    </xdr:sp>
    <xdr:clientData/>
  </xdr:twoCellAnchor>
  <xdr:twoCellAnchor>
    <xdr:from>
      <xdr:col>0</xdr:col>
      <xdr:colOff>47625</xdr:colOff>
      <xdr:row>7</xdr:row>
      <xdr:rowOff>142876</xdr:rowOff>
    </xdr:from>
    <xdr:to>
      <xdr:col>11</xdr:col>
      <xdr:colOff>95250</xdr:colOff>
      <xdr:row>20</xdr:row>
      <xdr:rowOff>133350</xdr:rowOff>
    </xdr:to>
    <xdr:sp macro="" textlink="">
      <xdr:nvSpPr>
        <xdr:cNvPr id="4100" name="Text 4"/>
        <xdr:cNvSpPr txBox="1">
          <a:spLocks noChangeArrowheads="1"/>
        </xdr:cNvSpPr>
      </xdr:nvSpPr>
      <xdr:spPr bwMode="auto">
        <a:xfrm>
          <a:off x="47625" y="1276351"/>
          <a:ext cx="6753225" cy="2095499"/>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Ŷ (Y-hat) = b</a:t>
          </a:r>
          <a:r>
            <a:rPr lang="en-US" sz="1200" b="0" i="0" u="none" strike="noStrike" baseline="-25000">
              <a:solidFill>
                <a:srgbClr val="000000"/>
              </a:solidFill>
              <a:latin typeface="Arial"/>
              <a:cs typeface="Arial"/>
            </a:rPr>
            <a:t>0</a:t>
          </a:r>
          <a:r>
            <a:rPr lang="en-US" sz="1200" b="0" i="0" u="none" strike="noStrike" baseline="0">
              <a:solidFill>
                <a:srgbClr val="000000"/>
              </a:solidFill>
              <a:latin typeface="Arial"/>
              <a:cs typeface="Arial"/>
            </a:rPr>
            <a:t> + b</a:t>
          </a:r>
          <a:r>
            <a:rPr lang="en-US" sz="1200" b="0" i="0" u="none" strike="noStrike" baseline="-25000">
              <a:solidFill>
                <a:srgbClr val="000000"/>
              </a:solidFill>
              <a:latin typeface="Arial"/>
              <a:cs typeface="Arial"/>
            </a:rPr>
            <a:t>1</a:t>
          </a:r>
          <a:r>
            <a:rPr lang="en-US" sz="1200" b="0" i="0" u="none" strike="noStrike" baseline="0">
              <a:solidFill>
                <a:srgbClr val="000000"/>
              </a:solidFill>
              <a:latin typeface="Arial"/>
              <a:cs typeface="Arial"/>
            </a:rPr>
            <a:t>X (simple model)   </a:t>
          </a:r>
          <a:r>
            <a:rPr lang="en-US" sz="1200" b="1" i="0" u="none" strike="noStrike" baseline="0">
              <a:solidFill>
                <a:srgbClr val="000000"/>
              </a:solidFill>
              <a:latin typeface="Arial"/>
              <a:cs typeface="Arial"/>
            </a:rPr>
            <a:t>Ŷ</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Y-hat) = f[predictor variable(s)]</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Residual </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Y - Ŷ</a:t>
          </a:r>
          <a:r>
            <a:rPr lang="en-US" sz="1200" b="0" i="0" u="none" strike="noStrike" baseline="0">
              <a:solidFill>
                <a:srgbClr val="000000"/>
              </a:solidFill>
              <a:latin typeface="Arial"/>
              <a:cs typeface="Arial"/>
            </a:rPr>
            <a:t> = </a:t>
          </a:r>
          <a:r>
            <a:rPr lang="en-US" sz="1200" b="1" i="0" u="none" strike="noStrike" baseline="0">
              <a:solidFill>
                <a:srgbClr val="000000"/>
              </a:solidFill>
              <a:latin typeface="Arial"/>
              <a:cs typeface="Arial"/>
            </a:rPr>
            <a:t>Y - Y-hat</a:t>
          </a:r>
          <a:r>
            <a:rPr lang="en-US" sz="1200" b="0" i="0" u="none" strike="noStrike" baseline="0">
              <a:solidFill>
                <a:srgbClr val="000000"/>
              </a:solidFill>
              <a:latin typeface="Arial"/>
              <a:cs typeface="Arial"/>
            </a:rPr>
            <a:t> = error estimate for a particular point based on the regression model</a:t>
          </a:r>
        </a:p>
        <a:p>
          <a:pPr algn="l" rtl="0">
            <a:defRPr sz="1000"/>
          </a:pPr>
          <a:r>
            <a:rPr lang="en-US" sz="1200" b="0" i="0" u="none" strike="noStrike" baseline="0">
              <a:solidFill>
                <a:srgbClr val="000000"/>
              </a:solidFill>
              <a:latin typeface="Arial"/>
              <a:cs typeface="Arial"/>
            </a:rPr>
            <a:t>(page 488, Stine 2nd edition)</a:t>
          </a:r>
        </a:p>
        <a:p>
          <a:pPr algn="l" rtl="0">
            <a:defRPr sz="1000"/>
          </a:pPr>
          <a:r>
            <a:rPr lang="en-US" sz="1200" b="0" i="0" u="none" strike="noStrike" baseline="0">
              <a:solidFill>
                <a:srgbClr val="0000FF"/>
              </a:solidFill>
              <a:latin typeface="Arial"/>
              <a:cs typeface="Arial"/>
            </a:rPr>
            <a:t>SS(Error) = </a:t>
          </a:r>
          <a:r>
            <a:rPr lang="en-US" sz="1200" b="1" i="0" u="none" strike="noStrike" baseline="0">
              <a:solidFill>
                <a:srgbClr val="0000FF"/>
              </a:solidFill>
              <a:latin typeface="Arial"/>
              <a:cs typeface="Arial"/>
            </a:rPr>
            <a:t>SSE</a:t>
          </a:r>
          <a:r>
            <a:rPr lang="en-US" sz="1200" b="0" i="0" u="none" strike="noStrike" baseline="0">
              <a:solidFill>
                <a:srgbClr val="0000FF"/>
              </a:solidFill>
              <a:latin typeface="Arial"/>
              <a:cs typeface="Arial"/>
            </a:rPr>
            <a:t> = Sum of Squared Errors = Sum of Squared Residuals</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800000"/>
              </a:solidFill>
              <a:latin typeface="Arial"/>
              <a:cs typeface="Arial"/>
            </a:rPr>
            <a:t>SS(Total) = Sum of Squared Deviations of Y values from the sample mean of Y</a:t>
          </a:r>
        </a:p>
        <a:p>
          <a:pPr algn="l" rtl="0">
            <a:defRPr sz="1000"/>
          </a:pPr>
          <a:r>
            <a:rPr lang="en-US" sz="1200" b="0" i="0" u="none" strike="noStrike" baseline="0">
              <a:solidFill>
                <a:srgbClr val="800000"/>
              </a:solidFill>
              <a:latin typeface="Arial"/>
              <a:cs typeface="Arial"/>
            </a:rPr>
            <a:t>SS(Total) = </a:t>
          </a:r>
          <a:r>
            <a:rPr lang="en-US" sz="1200" b="1" i="0" u="none" strike="noStrike" baseline="0">
              <a:solidFill>
                <a:srgbClr val="800000"/>
              </a:solidFill>
              <a:latin typeface="Arial"/>
              <a:cs typeface="Arial"/>
            </a:rPr>
            <a:t>SS</a:t>
          </a:r>
          <a:r>
            <a:rPr lang="en-US" sz="1200" b="1" i="0" u="none" strike="noStrike" baseline="-25000">
              <a:solidFill>
                <a:srgbClr val="800000"/>
              </a:solidFill>
              <a:latin typeface="Arial"/>
              <a:cs typeface="Arial"/>
            </a:rPr>
            <a:t>Tot </a:t>
          </a:r>
          <a:r>
            <a:rPr lang="en-US" sz="1200" b="0" i="0" u="none" strike="noStrike" baseline="0">
              <a:solidFill>
                <a:srgbClr val="800000"/>
              </a:solidFill>
              <a:latin typeface="Arial"/>
              <a:cs typeface="Arial"/>
            </a:rPr>
            <a:t>= </a:t>
          </a:r>
          <a:r>
            <a:rPr lang="en-US" sz="1200" b="1" i="0" u="none" strike="noStrike" baseline="0">
              <a:solidFill>
                <a:srgbClr val="800000"/>
              </a:solidFill>
              <a:latin typeface="Arial"/>
              <a:cs typeface="Arial"/>
            </a:rPr>
            <a:t>SSTO</a:t>
          </a:r>
          <a:r>
            <a:rPr lang="en-US" sz="1200" b="0" i="0" u="none" strike="noStrike" baseline="0">
              <a:solidFill>
                <a:srgbClr val="800000"/>
              </a:solidFill>
              <a:latin typeface="Arial"/>
              <a:cs typeface="Arial"/>
            </a:rPr>
            <a:t> = SS</a:t>
          </a:r>
          <a:r>
            <a:rPr lang="en-US" sz="1200" b="0" i="0" u="none" strike="noStrike" baseline="-25000">
              <a:solidFill>
                <a:srgbClr val="800000"/>
              </a:solidFill>
              <a:latin typeface="Arial"/>
              <a:cs typeface="Arial"/>
            </a:rPr>
            <a:t>YY </a:t>
          </a:r>
          <a:r>
            <a:rPr lang="en-US" sz="1200" b="0" i="0" u="none" strike="noStrike" baseline="0">
              <a:solidFill>
                <a:srgbClr val="800000"/>
              </a:solidFill>
              <a:latin typeface="Arial"/>
              <a:cs typeface="Arial"/>
            </a:rPr>
            <a:t>= SSY</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8080"/>
              </a:solidFill>
              <a:latin typeface="Arial"/>
              <a:cs typeface="Arial"/>
            </a:rPr>
            <a:t>SS(Regression) = </a:t>
          </a:r>
          <a:r>
            <a:rPr lang="en-US" sz="1200" b="1" i="0" u="none" strike="noStrike" baseline="0">
              <a:solidFill>
                <a:srgbClr val="008080"/>
              </a:solidFill>
              <a:latin typeface="Arial"/>
              <a:cs typeface="Arial"/>
            </a:rPr>
            <a:t>SS</a:t>
          </a:r>
          <a:r>
            <a:rPr lang="en-US" sz="1200" b="1" i="0" u="none" strike="noStrike" baseline="-25000">
              <a:solidFill>
                <a:srgbClr val="008080"/>
              </a:solidFill>
              <a:latin typeface="Arial"/>
              <a:cs typeface="Arial"/>
            </a:rPr>
            <a:t>Reg</a:t>
          </a:r>
          <a:r>
            <a:rPr lang="en-US" sz="1200" b="0" i="0" u="none" strike="noStrike" baseline="0">
              <a:solidFill>
                <a:srgbClr val="008080"/>
              </a:solidFill>
              <a:latin typeface="Arial"/>
              <a:cs typeface="Arial"/>
            </a:rPr>
            <a:t> = </a:t>
          </a:r>
          <a:r>
            <a:rPr lang="en-US" sz="1200" b="1" i="0" u="none" strike="noStrike" baseline="0">
              <a:solidFill>
                <a:srgbClr val="008080"/>
              </a:solidFill>
              <a:latin typeface="Arial"/>
              <a:cs typeface="Arial"/>
            </a:rPr>
            <a:t>SSR</a:t>
          </a:r>
          <a:r>
            <a:rPr lang="en-US" sz="1200" b="0" i="0" u="none" strike="noStrike" baseline="0">
              <a:solidFill>
                <a:srgbClr val="008080"/>
              </a:solidFill>
              <a:latin typeface="Arial"/>
              <a:cs typeface="Arial"/>
            </a:rPr>
            <a:t> = Sum of Squares attributable to the regression model</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SS(Total)  = SS(Regression) + SS(Error)   </a:t>
          </a:r>
          <a:r>
            <a:rPr lang="en-US" sz="1200" b="1" i="0" u="none" strike="noStrike" baseline="0">
              <a:solidFill>
                <a:srgbClr val="000000"/>
              </a:solidFill>
              <a:latin typeface="Arial"/>
              <a:cs typeface="Arial"/>
            </a:rPr>
            <a:t>SS</a:t>
          </a:r>
          <a:r>
            <a:rPr lang="en-US" sz="1200" b="1" i="0" u="none" strike="noStrike" baseline="-25000">
              <a:solidFill>
                <a:srgbClr val="000000"/>
              </a:solidFill>
              <a:latin typeface="Arial"/>
              <a:cs typeface="Arial"/>
            </a:rPr>
            <a:t>Tot</a:t>
          </a:r>
          <a:r>
            <a:rPr lang="en-US" sz="1200" b="1" i="0" u="none" strike="noStrike" baseline="0">
              <a:solidFill>
                <a:srgbClr val="000000"/>
              </a:solidFill>
              <a:latin typeface="Arial"/>
              <a:cs typeface="Arial"/>
            </a:rPr>
            <a:t> = SS</a:t>
          </a:r>
          <a:r>
            <a:rPr lang="en-US" sz="1200" b="1" i="0" u="none" strike="noStrike" baseline="-25000">
              <a:solidFill>
                <a:srgbClr val="000000"/>
              </a:solidFill>
              <a:latin typeface="Arial"/>
              <a:cs typeface="Arial"/>
            </a:rPr>
            <a:t>Reg</a:t>
          </a:r>
          <a:r>
            <a:rPr lang="en-US" sz="1200" b="1" i="0" u="none" strike="noStrike" baseline="0">
              <a:solidFill>
                <a:srgbClr val="000000"/>
              </a:solidFill>
              <a:latin typeface="Arial"/>
              <a:cs typeface="Arial"/>
            </a:rPr>
            <a:t> + SSE     SSY = SSR + SSE</a:t>
          </a:r>
        </a:p>
        <a:p>
          <a:pPr algn="l" rtl="0">
            <a:defRPr sz="1000"/>
          </a:pPr>
          <a:r>
            <a:rPr lang="en-US" sz="1200" b="0" i="0" u="none" strike="noStrike" baseline="0">
              <a:solidFill>
                <a:srgbClr val="008080"/>
              </a:solidFill>
              <a:latin typeface="Arial"/>
              <a:cs typeface="Arial"/>
            </a:rPr>
            <a:t>Hence SS(Regression Model) = SS</a:t>
          </a:r>
          <a:r>
            <a:rPr lang="en-US" sz="1200" b="0" i="0" u="none" strike="noStrike" baseline="-25000">
              <a:solidFill>
                <a:srgbClr val="008080"/>
              </a:solidFill>
              <a:latin typeface="Arial"/>
              <a:cs typeface="Arial"/>
            </a:rPr>
            <a:t>Tot</a:t>
          </a:r>
          <a:r>
            <a:rPr lang="en-US" sz="1200" b="0" i="0" u="none" strike="noStrike" baseline="0">
              <a:solidFill>
                <a:srgbClr val="008080"/>
              </a:solidFill>
              <a:latin typeface="Arial"/>
              <a:cs typeface="Arial"/>
            </a:rPr>
            <a:t> - SSE = SSY - SSE</a:t>
          </a: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Method of least squares selects the regression model coefficients that minimize the value of SSE for a set of data.  (Least Squares Estimates = b</a:t>
          </a:r>
          <a:r>
            <a:rPr lang="en-US" sz="1200" b="0" i="0" u="none" strike="noStrike" baseline="-25000">
              <a:solidFill>
                <a:srgbClr val="000000"/>
              </a:solidFill>
              <a:latin typeface="Arial"/>
              <a:cs typeface="Arial"/>
            </a:rPr>
            <a:t>j </a:t>
          </a:r>
          <a:r>
            <a:rPr lang="en-US" sz="1200" b="0" i="0" u="none" strike="noStrike" baseline="0">
              <a:solidFill>
                <a:srgbClr val="000000"/>
              </a:solidFill>
              <a:latin typeface="Arial"/>
              <a:cs typeface="Arial"/>
            </a:rPr>
            <a:t>or</a:t>
          </a:r>
          <a:r>
            <a:rPr lang="en-US" sz="1200" b="0" i="0" u="none" strike="noStrike" baseline="-25000">
              <a:solidFill>
                <a:srgbClr val="000000"/>
              </a:solidFill>
              <a:latin typeface="Arial"/>
              <a:cs typeface="Arial"/>
            </a:rPr>
            <a:t> </a:t>
          </a:r>
          <a:r>
            <a:rPr lang="el-GR" sz="1200" b="0" i="0" u="none" strike="noStrike" baseline="0">
              <a:solidFill>
                <a:srgbClr val="000000"/>
              </a:solidFill>
              <a:latin typeface="Arial"/>
              <a:cs typeface="Arial"/>
            </a:rPr>
            <a:t>β-</a:t>
          </a:r>
          <a:r>
            <a:rPr lang="en-US" sz="1200" b="0" i="0" u="none" strike="noStrike" baseline="0">
              <a:solidFill>
                <a:srgbClr val="000000"/>
              </a:solidFill>
              <a:latin typeface="Arial"/>
              <a:cs typeface="Arial"/>
            </a:rPr>
            <a:t>hat</a:t>
          </a:r>
          <a:r>
            <a:rPr lang="en-US" sz="1200" b="0" i="0" u="none" strike="noStrike" baseline="-25000">
              <a:solidFill>
                <a:srgbClr val="000000"/>
              </a:solidFill>
              <a:latin typeface="Arial"/>
              <a:cs typeface="Arial"/>
            </a:rPr>
            <a:t>j</a:t>
          </a:r>
          <a:r>
            <a:rPr lang="en-US" sz="1200" b="0" i="0" u="none" strike="noStrike" baseline="0">
              <a:solidFill>
                <a:srgbClr val="000000"/>
              </a:solidFill>
              <a:latin typeface="Arial"/>
              <a:cs typeface="Arial"/>
            </a:rPr>
            <a:t>)</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0</xdr:col>
      <xdr:colOff>57150</xdr:colOff>
      <xdr:row>2</xdr:row>
      <xdr:rowOff>95250</xdr:rowOff>
    </xdr:from>
    <xdr:to>
      <xdr:col>9</xdr:col>
      <xdr:colOff>28575</xdr:colOff>
      <xdr:row>4</xdr:row>
      <xdr:rowOff>0</xdr:rowOff>
    </xdr:to>
    <xdr:sp macro="" textlink="">
      <xdr:nvSpPr>
        <xdr:cNvPr id="4101" name="Text Box 5"/>
        <xdr:cNvSpPr txBox="1">
          <a:spLocks noChangeArrowheads="1"/>
        </xdr:cNvSpPr>
      </xdr:nvSpPr>
      <xdr:spPr bwMode="auto">
        <a:xfrm>
          <a:off x="57150" y="419100"/>
          <a:ext cx="5457825" cy="2286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SS</a:t>
          </a:r>
          <a:r>
            <a:rPr lang="en-US" sz="1200" b="1" i="0" u="none" strike="noStrike" baseline="-25000">
              <a:solidFill>
                <a:srgbClr val="000000"/>
              </a:solidFill>
              <a:latin typeface="Times New Roman"/>
              <a:cs typeface="Times New Roman"/>
            </a:rPr>
            <a:t>YY</a:t>
          </a:r>
          <a:r>
            <a:rPr lang="en-US" sz="1200" b="0" i="0" u="none" strike="noStrike" baseline="0">
              <a:solidFill>
                <a:srgbClr val="000000"/>
              </a:solidFill>
              <a:latin typeface="Times New Roman"/>
              <a:cs typeface="Times New Roman"/>
            </a:rPr>
            <a:t> = Sum of squared deviations of the y values from the average of the y values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152400</xdr:rowOff>
        </xdr:from>
        <xdr:to>
          <xdr:col>2</xdr:col>
          <xdr:colOff>600075</xdr:colOff>
          <xdr:row>7</xdr:row>
          <xdr:rowOff>38100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xdr:row>
          <xdr:rowOff>38100</xdr:rowOff>
        </xdr:from>
        <xdr:to>
          <xdr:col>10</xdr:col>
          <xdr:colOff>247650</xdr:colOff>
          <xdr:row>7</xdr:row>
          <xdr:rowOff>104775</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0</xdr:row>
          <xdr:rowOff>9525</xdr:rowOff>
        </xdr:from>
        <xdr:to>
          <xdr:col>0</xdr:col>
          <xdr:colOff>342900</xdr:colOff>
          <xdr:row>2</xdr:row>
          <xdr:rowOff>28575</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11</xdr:col>
      <xdr:colOff>138110</xdr:colOff>
      <xdr:row>10</xdr:row>
      <xdr:rowOff>38097</xdr:rowOff>
    </xdr:from>
    <xdr:ext cx="2824165" cy="338747"/>
    <mc:AlternateContent xmlns:mc="http://schemas.openxmlformats.org/markup-compatibility/2006" xmlns:a14="http://schemas.microsoft.com/office/drawing/2010/main">
      <mc:Choice Requires="a14">
        <xdr:sp macro="" textlink="">
          <xdr:nvSpPr>
            <xdr:cNvPr id="2" name="TextBox 1"/>
            <xdr:cNvSpPr txBox="1"/>
          </xdr:nvSpPr>
          <xdr:spPr>
            <a:xfrm>
              <a:off x="6843710" y="1695447"/>
              <a:ext cx="2824165" cy="33874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Sup>
                    <m:sSubSupPr>
                      <m:ctrlPr>
                        <a:rPr lang="en-US" sz="1400" b="1" i="1">
                          <a:latin typeface="Cambria Math" panose="02040503050406030204" pitchFamily="18" charset="0"/>
                        </a:rPr>
                      </m:ctrlPr>
                    </m:sSubSupPr>
                    <m:e>
                      <m:r>
                        <a:rPr lang="en-US" sz="1400" b="1" i="1">
                          <a:latin typeface="Cambria Math" panose="02040503050406030204" pitchFamily="18" charset="0"/>
                        </a:rPr>
                        <m:t>𝒔</m:t>
                      </m:r>
                    </m:e>
                    <m:sub>
                      <m:r>
                        <a:rPr lang="en-US" sz="1400" b="1" i="1">
                          <a:latin typeface="Cambria Math" panose="02040503050406030204" pitchFamily="18" charset="0"/>
                        </a:rPr>
                        <m:t>𝒆</m:t>
                      </m:r>
                    </m:sub>
                    <m:sup>
                      <m:r>
                        <a:rPr lang="en-US" sz="1400" b="1" i="1">
                          <a:latin typeface="Cambria Math" panose="02040503050406030204" pitchFamily="18" charset="0"/>
                        </a:rPr>
                        <m:t>𝟐</m:t>
                      </m:r>
                    </m:sup>
                  </m:sSubSup>
                </m:oMath>
              </a14:m>
              <a:r>
                <a:rPr lang="en-US" sz="1400" b="1"/>
                <a:t> = </a:t>
              </a:r>
              <a14:m>
                <m:oMath xmlns:m="http://schemas.openxmlformats.org/officeDocument/2006/math">
                  <m:f>
                    <m:fPr>
                      <m:ctrlPr>
                        <a:rPr lang="en-US" sz="1400" b="1" i="1">
                          <a:latin typeface="Cambria Math" panose="02040503050406030204" pitchFamily="18" charset="0"/>
                        </a:rPr>
                      </m:ctrlPr>
                    </m:fPr>
                    <m:num>
                      <m:r>
                        <a:rPr lang="en-US" sz="1400" b="1" i="1">
                          <a:latin typeface="Cambria Math" panose="02040503050406030204" pitchFamily="18" charset="0"/>
                        </a:rPr>
                        <m:t>𝑺𝑺𝑬</m:t>
                      </m:r>
                    </m:num>
                    <m:den>
                      <m:r>
                        <a:rPr lang="en-US" sz="1400" b="1" i="1">
                          <a:latin typeface="Cambria Math" panose="02040503050406030204" pitchFamily="18" charset="0"/>
                        </a:rPr>
                        <m:t>𝑬𝒓𝒓𝒐𝒓</m:t>
                      </m:r>
                      <m:r>
                        <a:rPr lang="en-US" sz="1400" b="1" i="1">
                          <a:latin typeface="Cambria Math" panose="02040503050406030204" pitchFamily="18" charset="0"/>
                        </a:rPr>
                        <m:t> </m:t>
                      </m:r>
                      <m:r>
                        <a:rPr lang="en-US" sz="1400" b="1" i="1">
                          <a:latin typeface="Cambria Math" panose="02040503050406030204" pitchFamily="18" charset="0"/>
                        </a:rPr>
                        <m:t>𝒅𝒆𝒈𝒓𝒆𝒆𝒔</m:t>
                      </m:r>
                      <m:r>
                        <a:rPr lang="en-US" sz="1400" b="1" i="1">
                          <a:latin typeface="Cambria Math" panose="02040503050406030204" pitchFamily="18" charset="0"/>
                        </a:rPr>
                        <m:t> </m:t>
                      </m:r>
                      <m:r>
                        <a:rPr lang="en-US" sz="1400" b="1" i="1">
                          <a:latin typeface="Cambria Math" panose="02040503050406030204" pitchFamily="18" charset="0"/>
                        </a:rPr>
                        <m:t>𝒐𝒇</m:t>
                      </m:r>
                      <m:r>
                        <a:rPr lang="en-US" sz="1400" b="1" i="1">
                          <a:latin typeface="Cambria Math" panose="02040503050406030204" pitchFamily="18" charset="0"/>
                        </a:rPr>
                        <m:t> </m:t>
                      </m:r>
                      <m:r>
                        <a:rPr lang="en-US" sz="1400" b="1" i="1">
                          <a:latin typeface="Cambria Math" panose="02040503050406030204" pitchFamily="18" charset="0"/>
                        </a:rPr>
                        <m:t>𝒇𝒓𝒆𝒆𝒅𝒐𝒎</m:t>
                      </m:r>
                      <m:r>
                        <a:rPr lang="en-US" sz="1400" b="1" i="1">
                          <a:latin typeface="Cambria Math" panose="02040503050406030204" pitchFamily="18" charset="0"/>
                        </a:rPr>
                        <m:t> </m:t>
                      </m:r>
                    </m:den>
                  </m:f>
                </m:oMath>
              </a14:m>
              <a:r>
                <a:rPr lang="en-US" sz="1400" b="1"/>
                <a:t> </a:t>
              </a:r>
              <a:r>
                <a:rPr lang="en-US" sz="1400" b="1" i="1"/>
                <a:t>= MSE  </a:t>
              </a:r>
            </a:p>
          </xdr:txBody>
        </xdr:sp>
      </mc:Choice>
      <mc:Fallback xmlns="">
        <xdr:sp macro="" textlink="">
          <xdr:nvSpPr>
            <xdr:cNvPr id="2" name="TextBox 1"/>
            <xdr:cNvSpPr txBox="1"/>
          </xdr:nvSpPr>
          <xdr:spPr>
            <a:xfrm>
              <a:off x="6843710" y="1695447"/>
              <a:ext cx="2824165" cy="338747"/>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b="1" i="0">
                  <a:latin typeface="Cambria Math" panose="02040503050406030204" pitchFamily="18" charset="0"/>
                </a:rPr>
                <a:t>𝒔_𝒆^𝟐</a:t>
              </a:r>
              <a:r>
                <a:rPr lang="en-US" sz="1400" b="1"/>
                <a:t> = </a:t>
              </a:r>
              <a:r>
                <a:rPr lang="en-US" sz="1400" b="1" i="0">
                  <a:latin typeface="Cambria Math" panose="02040503050406030204" pitchFamily="18" charset="0"/>
                </a:rPr>
                <a:t>𝑺𝑺𝑬/(𝑬𝒓𝒓𝒐𝒓 𝒅𝒆𝒈𝒓𝒆𝒆𝒔 𝒐𝒇 𝒇𝒓𝒆𝒆𝒅𝒐𝒎 )</a:t>
              </a:r>
              <a:r>
                <a:rPr lang="en-US" sz="1400" b="1"/>
                <a:t> </a:t>
              </a:r>
              <a:r>
                <a:rPr lang="en-US" sz="1400" b="1" i="1"/>
                <a:t>= MSE  </a:t>
              </a:r>
            </a:p>
          </xdr:txBody>
        </xdr:sp>
      </mc:Fallback>
    </mc:AlternateContent>
    <xdr:clientData/>
  </xdr:oneCellAnchor>
  <xdr:oneCellAnchor>
    <xdr:from>
      <xdr:col>11</xdr:col>
      <xdr:colOff>166686</xdr:colOff>
      <xdr:row>3</xdr:row>
      <xdr:rowOff>38099</xdr:rowOff>
    </xdr:from>
    <xdr:ext cx="1090613" cy="404726"/>
    <mc:AlternateContent xmlns:mc="http://schemas.openxmlformats.org/markup-compatibility/2006" xmlns:a14="http://schemas.microsoft.com/office/drawing/2010/main">
      <mc:Choice Requires="a14">
        <xdr:sp macro="" textlink="">
          <xdr:nvSpPr>
            <xdr:cNvPr id="3" name="TextBox 2"/>
            <xdr:cNvSpPr txBox="1"/>
          </xdr:nvSpPr>
          <xdr:spPr>
            <a:xfrm>
              <a:off x="6872286" y="523874"/>
              <a:ext cx="1090613" cy="404726"/>
            </a:xfrm>
            <a:prstGeom prst="rect">
              <a:avLst/>
            </a:prstGeom>
            <a:solidFill>
              <a:sysClr val="window" lastClr="FFFFFF"/>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en-US" sz="1400" b="1" i="1">
                            <a:latin typeface="Cambria Math" panose="02040503050406030204" pitchFamily="18" charset="0"/>
                          </a:rPr>
                        </m:ctrlPr>
                      </m:sSubSupPr>
                      <m:e>
                        <m:r>
                          <a:rPr lang="en-US" sz="1400" b="1" i="1">
                            <a:latin typeface="Cambria Math" panose="02040503050406030204" pitchFamily="18" charset="0"/>
                          </a:rPr>
                          <m:t>𝒔</m:t>
                        </m:r>
                      </m:e>
                      <m:sub>
                        <m:r>
                          <a:rPr lang="en-US" sz="1400" b="1" i="1">
                            <a:latin typeface="Cambria Math" panose="02040503050406030204" pitchFamily="18" charset="0"/>
                          </a:rPr>
                          <m:t>𝒀</m:t>
                        </m:r>
                      </m:sub>
                      <m:sup>
                        <m:r>
                          <a:rPr lang="en-US" sz="1400" b="1" i="1">
                            <a:latin typeface="Cambria Math" panose="02040503050406030204" pitchFamily="18" charset="0"/>
                          </a:rPr>
                          <m:t>𝟐</m:t>
                        </m:r>
                      </m:sup>
                    </m:sSubSup>
                    <m:r>
                      <a:rPr lang="en-US" sz="1400" b="1" i="1">
                        <a:latin typeface="Cambria Math" panose="02040503050406030204" pitchFamily="18" charset="0"/>
                      </a:rPr>
                      <m:t>= </m:t>
                    </m:r>
                    <m:f>
                      <m:fPr>
                        <m:ctrlPr>
                          <a:rPr lang="en-US" sz="1400" b="1" i="1">
                            <a:latin typeface="Cambria Math" panose="02040503050406030204" pitchFamily="18" charset="0"/>
                          </a:rPr>
                        </m:ctrlPr>
                      </m:fPr>
                      <m:num>
                        <m:sSub>
                          <m:sSubPr>
                            <m:ctrlPr>
                              <a:rPr lang="en-US" sz="1400" b="1" i="1">
                                <a:latin typeface="Cambria Math" panose="02040503050406030204" pitchFamily="18" charset="0"/>
                              </a:rPr>
                            </m:ctrlPr>
                          </m:sSubPr>
                          <m:e>
                            <m:r>
                              <a:rPr lang="en-US" sz="1400" b="1" i="1">
                                <a:latin typeface="Cambria Math" panose="02040503050406030204" pitchFamily="18" charset="0"/>
                              </a:rPr>
                              <m:t>𝑺𝑺</m:t>
                            </m:r>
                          </m:e>
                          <m:sub>
                            <m:r>
                              <a:rPr lang="en-US" sz="1400" b="1" i="1">
                                <a:latin typeface="Cambria Math" panose="02040503050406030204" pitchFamily="18" charset="0"/>
                              </a:rPr>
                              <m:t>𝒀𝒀</m:t>
                            </m:r>
                          </m:sub>
                        </m:sSub>
                      </m:num>
                      <m:den>
                        <m:r>
                          <a:rPr lang="en-US" sz="1400" b="1" i="1">
                            <a:latin typeface="Cambria Math" panose="02040503050406030204" pitchFamily="18" charset="0"/>
                          </a:rPr>
                          <m:t>𝒏</m:t>
                        </m:r>
                        <m:r>
                          <a:rPr lang="en-US" sz="1400" b="1" i="1">
                            <a:latin typeface="Cambria Math" panose="02040503050406030204" pitchFamily="18" charset="0"/>
                          </a:rPr>
                          <m:t>−</m:t>
                        </m:r>
                        <m:r>
                          <a:rPr lang="en-US" sz="1400" b="1" i="1">
                            <a:latin typeface="Cambria Math" panose="02040503050406030204" pitchFamily="18" charset="0"/>
                          </a:rPr>
                          <m:t>𝟏</m:t>
                        </m:r>
                      </m:den>
                    </m:f>
                  </m:oMath>
                </m:oMathPara>
              </a14:m>
              <a:endParaRPr lang="en-US" sz="1400" b="1"/>
            </a:p>
          </xdr:txBody>
        </xdr:sp>
      </mc:Choice>
      <mc:Fallback xmlns="">
        <xdr:sp macro="" textlink="">
          <xdr:nvSpPr>
            <xdr:cNvPr id="3" name="TextBox 2"/>
            <xdr:cNvSpPr txBox="1"/>
          </xdr:nvSpPr>
          <xdr:spPr>
            <a:xfrm>
              <a:off x="6872286" y="523874"/>
              <a:ext cx="1090613" cy="404726"/>
            </a:xfrm>
            <a:prstGeom prst="rect">
              <a:avLst/>
            </a:prstGeom>
            <a:solidFill>
              <a:sysClr val="window" lastClr="FFFFFF"/>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400" b="1" i="0">
                  <a:latin typeface="Cambria Math" panose="02040503050406030204" pitchFamily="18" charset="0"/>
                </a:rPr>
                <a:t>𝒔_𝒀^𝟐=  〖𝑺𝑺〗_𝒀𝒀/(𝒏−𝟏)</a:t>
              </a:r>
              <a:endParaRPr lang="en-US" sz="1400" b="1"/>
            </a:p>
          </xdr:txBody>
        </xdr:sp>
      </mc:Fallback>
    </mc:AlternateContent>
    <xdr:clientData/>
  </xdr:oneCellAnchor>
  <mc:AlternateContent xmlns:mc="http://schemas.openxmlformats.org/markup-compatibility/2006">
    <mc:Choice xmlns:a14="http://schemas.microsoft.com/office/drawing/2010/main" Requires="a14">
      <xdr:twoCellAnchor editAs="oneCell">
        <xdr:from>
          <xdr:col>3</xdr:col>
          <xdr:colOff>257175</xdr:colOff>
          <xdr:row>3</xdr:row>
          <xdr:rowOff>133350</xdr:rowOff>
        </xdr:from>
        <xdr:to>
          <xdr:col>6</xdr:col>
          <xdr:colOff>171450</xdr:colOff>
          <xdr:row>7</xdr:row>
          <xdr:rowOff>66675</xdr:rowOff>
        </xdr:to>
        <xdr:sp macro="" textlink="">
          <xdr:nvSpPr>
            <xdr:cNvPr id="4324" name="Object 228" hidden="1">
              <a:extLst>
                <a:ext uri="{63B3BB69-23CF-44E3-9099-C40C66FF867C}">
                  <a14:compatExt spid="_x0000_s43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11</xdr:col>
      <xdr:colOff>180975</xdr:colOff>
      <xdr:row>6</xdr:row>
      <xdr:rowOff>104775</xdr:rowOff>
    </xdr:from>
    <xdr:ext cx="1004888" cy="404726"/>
    <mc:AlternateContent xmlns:mc="http://schemas.openxmlformats.org/markup-compatibility/2006" xmlns:a14="http://schemas.microsoft.com/office/drawing/2010/main">
      <mc:Choice Requires="a14">
        <xdr:sp macro="" textlink="">
          <xdr:nvSpPr>
            <xdr:cNvPr id="11" name="TextBox 10"/>
            <xdr:cNvSpPr txBox="1"/>
          </xdr:nvSpPr>
          <xdr:spPr>
            <a:xfrm>
              <a:off x="6886575" y="1076325"/>
              <a:ext cx="1004888" cy="404726"/>
            </a:xfrm>
            <a:prstGeom prst="rect">
              <a:avLst/>
            </a:prstGeom>
            <a:solidFill>
              <a:sysClr val="window" lastClr="FFFFFF"/>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en-US" sz="1400" b="1" i="1">
                            <a:latin typeface="Cambria Math" panose="02040503050406030204" pitchFamily="18" charset="0"/>
                          </a:rPr>
                        </m:ctrlPr>
                      </m:sSubSupPr>
                      <m:e>
                        <m:r>
                          <a:rPr lang="en-US" sz="1400" b="1" i="1">
                            <a:latin typeface="Cambria Math" panose="02040503050406030204" pitchFamily="18" charset="0"/>
                          </a:rPr>
                          <m:t>𝒔</m:t>
                        </m:r>
                      </m:e>
                      <m:sub>
                        <m:r>
                          <a:rPr lang="en-US" sz="1400" b="1" i="1">
                            <a:latin typeface="Cambria Math" panose="02040503050406030204" pitchFamily="18" charset="0"/>
                          </a:rPr>
                          <m:t>𝑿</m:t>
                        </m:r>
                      </m:sub>
                      <m:sup>
                        <m:r>
                          <a:rPr lang="en-US" sz="1400" b="1" i="1">
                            <a:latin typeface="Cambria Math" panose="02040503050406030204" pitchFamily="18" charset="0"/>
                          </a:rPr>
                          <m:t>𝟐</m:t>
                        </m:r>
                      </m:sup>
                    </m:sSubSup>
                    <m:r>
                      <a:rPr lang="en-US" sz="1400" b="1" i="1">
                        <a:latin typeface="Cambria Math" panose="02040503050406030204" pitchFamily="18" charset="0"/>
                      </a:rPr>
                      <m:t>= </m:t>
                    </m:r>
                    <m:f>
                      <m:fPr>
                        <m:ctrlPr>
                          <a:rPr lang="en-US" sz="1400" b="1" i="1">
                            <a:latin typeface="Cambria Math" panose="02040503050406030204" pitchFamily="18" charset="0"/>
                          </a:rPr>
                        </m:ctrlPr>
                      </m:fPr>
                      <m:num>
                        <m:sSub>
                          <m:sSubPr>
                            <m:ctrlPr>
                              <a:rPr lang="en-US" sz="1400" b="1" i="1">
                                <a:latin typeface="Cambria Math" panose="02040503050406030204" pitchFamily="18" charset="0"/>
                              </a:rPr>
                            </m:ctrlPr>
                          </m:sSubPr>
                          <m:e>
                            <m:r>
                              <a:rPr lang="en-US" sz="1400" b="1" i="1">
                                <a:latin typeface="Cambria Math" panose="02040503050406030204" pitchFamily="18" charset="0"/>
                              </a:rPr>
                              <m:t>𝑺𝑺</m:t>
                            </m:r>
                          </m:e>
                          <m:sub>
                            <m:r>
                              <a:rPr lang="en-US" sz="1400" b="1" i="1">
                                <a:latin typeface="Cambria Math" panose="02040503050406030204" pitchFamily="18" charset="0"/>
                              </a:rPr>
                              <m:t>𝑿𝑿</m:t>
                            </m:r>
                          </m:sub>
                        </m:sSub>
                      </m:num>
                      <m:den>
                        <m:r>
                          <a:rPr lang="en-US" sz="1400" b="1" i="1">
                            <a:latin typeface="Cambria Math" panose="02040503050406030204" pitchFamily="18" charset="0"/>
                          </a:rPr>
                          <m:t>𝒏</m:t>
                        </m:r>
                        <m:r>
                          <a:rPr lang="en-US" sz="1400" b="1" i="1">
                            <a:latin typeface="Cambria Math" panose="02040503050406030204" pitchFamily="18" charset="0"/>
                          </a:rPr>
                          <m:t>−</m:t>
                        </m:r>
                        <m:r>
                          <a:rPr lang="en-US" sz="1400" b="1" i="1">
                            <a:latin typeface="Cambria Math" panose="02040503050406030204" pitchFamily="18" charset="0"/>
                          </a:rPr>
                          <m:t>𝟏</m:t>
                        </m:r>
                      </m:den>
                    </m:f>
                  </m:oMath>
                </m:oMathPara>
              </a14:m>
              <a:endParaRPr lang="en-US" sz="1400" b="1"/>
            </a:p>
          </xdr:txBody>
        </xdr:sp>
      </mc:Choice>
      <mc:Fallback xmlns="">
        <xdr:sp macro="" textlink="">
          <xdr:nvSpPr>
            <xdr:cNvPr id="11" name="TextBox 10"/>
            <xdr:cNvSpPr txBox="1"/>
          </xdr:nvSpPr>
          <xdr:spPr>
            <a:xfrm>
              <a:off x="6886575" y="1076325"/>
              <a:ext cx="1004888" cy="404726"/>
            </a:xfrm>
            <a:prstGeom prst="rect">
              <a:avLst/>
            </a:prstGeom>
            <a:solidFill>
              <a:sysClr val="window" lastClr="FFFFFF"/>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400" b="1" i="0">
                  <a:latin typeface="Cambria Math" panose="02040503050406030204" pitchFamily="18" charset="0"/>
                </a:rPr>
                <a:t>𝒔_𝑿^𝟐=  〖𝑺𝑺〗_𝑿𝑿/(𝒏−𝟏)</a:t>
              </a:r>
              <a:endParaRPr lang="en-US" sz="1400" b="1"/>
            </a:p>
          </xdr:txBody>
        </xdr:sp>
      </mc:Fallback>
    </mc:AlternateContent>
    <xdr:clientData/>
  </xdr:oneCellAnchor>
  <xdr:oneCellAnchor>
    <xdr:from>
      <xdr:col>0</xdr:col>
      <xdr:colOff>571500</xdr:colOff>
      <xdr:row>22</xdr:row>
      <xdr:rowOff>19050</xdr:rowOff>
    </xdr:from>
    <xdr:ext cx="881587" cy="476477"/>
    <mc:AlternateContent xmlns:mc="http://schemas.openxmlformats.org/markup-compatibility/2006" xmlns:a14="http://schemas.microsoft.com/office/drawing/2010/main">
      <mc:Choice Requires="a14">
        <xdr:sp macro="" textlink="">
          <xdr:nvSpPr>
            <xdr:cNvPr id="4" name="TextBox 3"/>
            <xdr:cNvSpPr txBox="1"/>
          </xdr:nvSpPr>
          <xdr:spPr>
            <a:xfrm>
              <a:off x="571500" y="3657600"/>
              <a:ext cx="881587" cy="476477"/>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r>
                      <a:rPr lang="en-US" sz="1600" b="1" i="0">
                        <a:latin typeface="Cambria Math" panose="02040503050406030204" pitchFamily="18" charset="0"/>
                        <a:ea typeface="Cambria Math" panose="02040503050406030204" pitchFamily="18" charset="0"/>
                      </a:rPr>
                      <m:t>𝐫</m:t>
                    </m:r>
                    <m:f>
                      <m:fPr>
                        <m:ctrlPr>
                          <a:rPr lang="en-US" sz="1600" b="1" i="1">
                            <a:latin typeface="Cambria Math" panose="02040503050406030204" pitchFamily="18" charset="0"/>
                            <a:ea typeface="Cambria Math" panose="02040503050406030204" pitchFamily="18" charset="0"/>
                          </a:rPr>
                        </m:ctrlPr>
                      </m:fPr>
                      <m:num>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𝐲</m:t>
                            </m:r>
                          </m:sub>
                        </m:sSub>
                      </m:num>
                      <m:den>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𝐬</m:t>
                            </m:r>
                          </m:e>
                          <m:sub>
                            <m:r>
                              <a:rPr lang="en-US" sz="1600" b="1" i="0">
                                <a:latin typeface="Cambria Math" panose="02040503050406030204" pitchFamily="18" charset="0"/>
                                <a:ea typeface="Cambria Math" panose="02040503050406030204" pitchFamily="18" charset="0"/>
                              </a:rPr>
                              <m:t>𝐱</m:t>
                            </m:r>
                          </m:sub>
                        </m:sSub>
                      </m:den>
                    </m:f>
                  </m:oMath>
                </m:oMathPara>
              </a14:m>
              <a:endParaRPr lang="en-US" sz="1600" b="1" i="0"/>
            </a:p>
          </xdr:txBody>
        </xdr:sp>
      </mc:Choice>
      <mc:Fallback xmlns="">
        <xdr:sp macro="" textlink="">
          <xdr:nvSpPr>
            <xdr:cNvPr id="4" name="TextBox 3"/>
            <xdr:cNvSpPr txBox="1"/>
          </xdr:nvSpPr>
          <xdr:spPr>
            <a:xfrm>
              <a:off x="571500" y="3657600"/>
              <a:ext cx="881587" cy="476477"/>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𝐛_𝟏</a:t>
              </a:r>
              <a:r>
                <a:rPr lang="en-US" sz="1600" b="1" i="0">
                  <a:latin typeface="Cambria Math" panose="02040503050406030204" pitchFamily="18" charset="0"/>
                  <a:ea typeface="Cambria Math" panose="02040503050406030204" pitchFamily="18" charset="0"/>
                </a:rPr>
                <a:t>=𝐫 𝐬_𝐲/𝐬_𝐱 </a:t>
              </a:r>
              <a:endParaRPr lang="en-US" sz="1600" b="1" i="0"/>
            </a:p>
          </xdr:txBody>
        </xdr:sp>
      </mc:Fallback>
    </mc:AlternateContent>
    <xdr:clientData/>
  </xdr:oneCellAnchor>
  <xdr:oneCellAnchor>
    <xdr:from>
      <xdr:col>3</xdr:col>
      <xdr:colOff>19050</xdr:colOff>
      <xdr:row>22</xdr:row>
      <xdr:rowOff>28575</xdr:rowOff>
    </xdr:from>
    <xdr:ext cx="1457194" cy="250453"/>
    <mc:AlternateContent xmlns:mc="http://schemas.openxmlformats.org/markup-compatibility/2006" xmlns:a14="http://schemas.microsoft.com/office/drawing/2010/main">
      <mc:Choice Requires="a14">
        <xdr:sp macro="" textlink="">
          <xdr:nvSpPr>
            <xdr:cNvPr id="5" name="TextBox 4"/>
            <xdr:cNvSpPr txBox="1"/>
          </xdr:nvSpPr>
          <xdr:spPr>
            <a:xfrm>
              <a:off x="1847850" y="3667125"/>
              <a:ext cx="1457194" cy="250453"/>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600" b="1" i="1">
                            <a:latin typeface="Cambria Math" panose="02040503050406030204" pitchFamily="18" charset="0"/>
                          </a:rPr>
                        </m:ctrlPr>
                      </m:sSubPr>
                      <m:e>
                        <m:r>
                          <a:rPr lang="en-US" sz="1600" b="1" i="0">
                            <a:latin typeface="Cambria Math" panose="02040503050406030204" pitchFamily="18" charset="0"/>
                          </a:rPr>
                          <m:t>𝐛</m:t>
                        </m:r>
                      </m:e>
                      <m:sub>
                        <m:r>
                          <a:rPr lang="en-US" sz="1600" b="1" i="0">
                            <a:latin typeface="Cambria Math" panose="02040503050406030204" pitchFamily="18" charset="0"/>
                          </a:rPr>
                          <m:t>𝟎</m:t>
                        </m:r>
                      </m:sub>
                    </m:sSub>
                    <m:r>
                      <a:rPr lang="en-US" sz="1600" b="1" i="0">
                        <a:latin typeface="Cambria Math" panose="02040503050406030204" pitchFamily="18" charset="0"/>
                        <a:ea typeface="Cambria Math" panose="02040503050406030204" pitchFamily="18" charset="0"/>
                      </a:rPr>
                      <m:t>= </m:t>
                    </m:r>
                    <m:acc>
                      <m:accPr>
                        <m:chr m:val="̅"/>
                        <m:ctrlPr>
                          <a:rPr lang="en-US" sz="1600" b="1" i="1">
                            <a:latin typeface="Cambria Math" panose="02040503050406030204" pitchFamily="18" charset="0"/>
                            <a:ea typeface="Cambria Math" panose="02040503050406030204" pitchFamily="18" charset="0"/>
                          </a:rPr>
                        </m:ctrlPr>
                      </m:accPr>
                      <m:e>
                        <m:r>
                          <a:rPr lang="en-US" sz="1600" b="1" i="0">
                            <a:latin typeface="Cambria Math" panose="02040503050406030204" pitchFamily="18" charset="0"/>
                            <a:ea typeface="Cambria Math" panose="02040503050406030204" pitchFamily="18" charset="0"/>
                          </a:rPr>
                          <m:t>𝐲</m:t>
                        </m:r>
                      </m:e>
                    </m:acc>
                    <m:r>
                      <a:rPr lang="en-US" sz="1600" b="1" i="0">
                        <a:latin typeface="Cambria Math" panose="02040503050406030204" pitchFamily="18" charset="0"/>
                        <a:ea typeface="Cambria Math" panose="02040503050406030204" pitchFamily="18" charset="0"/>
                      </a:rPr>
                      <m:t>−</m:t>
                    </m:r>
                    <m:sSub>
                      <m:sSubPr>
                        <m:ctrlPr>
                          <a:rPr lang="en-US" sz="1600" b="1" i="1">
                            <a:latin typeface="Cambria Math" panose="02040503050406030204" pitchFamily="18" charset="0"/>
                            <a:ea typeface="Cambria Math" panose="02040503050406030204" pitchFamily="18" charset="0"/>
                          </a:rPr>
                        </m:ctrlPr>
                      </m:sSubPr>
                      <m:e>
                        <m:r>
                          <a:rPr lang="en-US" sz="1600" b="1" i="0">
                            <a:latin typeface="Cambria Math" panose="02040503050406030204" pitchFamily="18" charset="0"/>
                            <a:ea typeface="Cambria Math" panose="02040503050406030204" pitchFamily="18" charset="0"/>
                          </a:rPr>
                          <m:t>𝐛</m:t>
                        </m:r>
                      </m:e>
                      <m:sub>
                        <m:r>
                          <a:rPr lang="en-US" sz="1600" b="1" i="0">
                            <a:latin typeface="Cambria Math" panose="02040503050406030204" pitchFamily="18" charset="0"/>
                            <a:ea typeface="Cambria Math" panose="02040503050406030204" pitchFamily="18" charset="0"/>
                          </a:rPr>
                          <m:t>𝟏</m:t>
                        </m:r>
                      </m:sub>
                    </m:sSub>
                    <m:r>
                      <a:rPr lang="en-US" sz="1600" b="1" i="0">
                        <a:latin typeface="Cambria Math" panose="02040503050406030204" pitchFamily="18" charset="0"/>
                        <a:ea typeface="Cambria Math" panose="02040503050406030204" pitchFamily="18" charset="0"/>
                      </a:rPr>
                      <m:t>∗</m:t>
                    </m:r>
                    <m:acc>
                      <m:accPr>
                        <m:chr m:val="̅"/>
                        <m:ctrlPr>
                          <a:rPr lang="en-US" sz="1600" b="1" i="1">
                            <a:latin typeface="Cambria Math" panose="02040503050406030204" pitchFamily="18" charset="0"/>
                            <a:ea typeface="Cambria Math" panose="02040503050406030204" pitchFamily="18" charset="0"/>
                          </a:rPr>
                        </m:ctrlPr>
                      </m:accPr>
                      <m:e>
                        <m:r>
                          <a:rPr lang="en-US" sz="1600" b="1" i="0">
                            <a:latin typeface="Cambria Math" panose="02040503050406030204" pitchFamily="18" charset="0"/>
                            <a:ea typeface="Cambria Math" panose="02040503050406030204" pitchFamily="18" charset="0"/>
                          </a:rPr>
                          <m:t>𝐱</m:t>
                        </m:r>
                      </m:e>
                    </m:acc>
                  </m:oMath>
                </m:oMathPara>
              </a14:m>
              <a:endParaRPr lang="en-US" sz="1600" b="1" i="0"/>
            </a:p>
          </xdr:txBody>
        </xdr:sp>
      </mc:Choice>
      <mc:Fallback xmlns="">
        <xdr:sp macro="" textlink="">
          <xdr:nvSpPr>
            <xdr:cNvPr id="5" name="TextBox 4"/>
            <xdr:cNvSpPr txBox="1"/>
          </xdr:nvSpPr>
          <xdr:spPr>
            <a:xfrm>
              <a:off x="1847850" y="3667125"/>
              <a:ext cx="1457194" cy="250453"/>
            </a:xfrm>
            <a:prstGeom prst="rect">
              <a:avLst/>
            </a:prstGeom>
            <a:solidFill>
              <a:schemeClr val="bg1"/>
            </a:solidFill>
            <a:ln>
              <a:solidFill>
                <a:srgbClr val="424242"/>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600" b="1" i="0">
                  <a:latin typeface="Cambria Math" panose="02040503050406030204" pitchFamily="18" charset="0"/>
                </a:rPr>
                <a:t>𝐛_𝟎</a:t>
              </a:r>
              <a:r>
                <a:rPr lang="en-US" sz="1600" b="1" i="0">
                  <a:latin typeface="Cambria Math" panose="02040503050406030204" pitchFamily="18" charset="0"/>
                  <a:ea typeface="Cambria Math" panose="02040503050406030204" pitchFamily="18" charset="0"/>
                </a:rPr>
                <a:t>= 𝐲 ̅−𝐛_𝟏∗𝐱 ̅</a:t>
              </a:r>
              <a:endParaRPr lang="en-US" sz="1600" b="1" i="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38099</xdr:colOff>
      <xdr:row>0</xdr:row>
      <xdr:rowOff>38099</xdr:rowOff>
    </xdr:from>
    <xdr:to>
      <xdr:col>10</xdr:col>
      <xdr:colOff>504824</xdr:colOff>
      <xdr:row>1</xdr:row>
      <xdr:rowOff>142875</xdr:rowOff>
    </xdr:to>
    <xdr:sp macro="" textlink="">
      <xdr:nvSpPr>
        <xdr:cNvPr id="2" name="Text 1"/>
        <xdr:cNvSpPr txBox="1">
          <a:spLocks noChangeArrowheads="1"/>
        </xdr:cNvSpPr>
      </xdr:nvSpPr>
      <xdr:spPr bwMode="auto">
        <a:xfrm>
          <a:off x="38099" y="38099"/>
          <a:ext cx="6562725" cy="26670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FF"/>
              </a:solidFill>
              <a:latin typeface="Arial"/>
              <a:cs typeface="Arial"/>
            </a:rPr>
            <a:t>Estimation of the Variance of the Errors with the Variance of Residuals = MSE.  </a:t>
          </a:r>
        </a:p>
      </xdr:txBody>
    </xdr:sp>
    <xdr:clientData/>
  </xdr:twoCellAnchor>
  <xdr:twoCellAnchor>
    <xdr:from>
      <xdr:col>0</xdr:col>
      <xdr:colOff>28574</xdr:colOff>
      <xdr:row>10</xdr:row>
      <xdr:rowOff>9525</xdr:rowOff>
    </xdr:from>
    <xdr:to>
      <xdr:col>10</xdr:col>
      <xdr:colOff>247650</xdr:colOff>
      <xdr:row>21</xdr:row>
      <xdr:rowOff>133350</xdr:rowOff>
    </xdr:to>
    <xdr:sp macro="" textlink="">
      <xdr:nvSpPr>
        <xdr:cNvPr id="3" name="Text 7"/>
        <xdr:cNvSpPr txBox="1">
          <a:spLocks noChangeArrowheads="1"/>
        </xdr:cNvSpPr>
      </xdr:nvSpPr>
      <xdr:spPr bwMode="auto">
        <a:xfrm>
          <a:off x="28574" y="1828800"/>
          <a:ext cx="6315076" cy="1905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Arial"/>
              <a:cs typeface="Arial"/>
            </a:rPr>
            <a:t>MSE will be used to denote the sample estimate of error variance for the Y values</a:t>
          </a:r>
        </a:p>
        <a:p>
          <a:pPr algn="l" rtl="0">
            <a:defRPr sz="1000"/>
          </a:pPr>
          <a:r>
            <a:rPr lang="en-US" sz="1200" b="0" i="0" u="none" strike="noStrike" baseline="0">
              <a:solidFill>
                <a:srgbClr val="0000FF"/>
              </a:solidFill>
              <a:latin typeface="Arial"/>
              <a:cs typeface="Arial"/>
            </a:rPr>
            <a:t>MSE</a:t>
          </a:r>
          <a:r>
            <a:rPr lang="en-US" sz="1200" b="0" i="0" u="none" strike="noStrike" baseline="0">
              <a:solidFill>
                <a:srgbClr val="000000"/>
              </a:solidFill>
              <a:latin typeface="Arial"/>
              <a:cs typeface="Arial"/>
            </a:rPr>
            <a:t> represents </a:t>
          </a:r>
          <a:r>
            <a:rPr lang="en-US" sz="1200" b="0" i="0" u="none" strike="noStrike" baseline="0">
              <a:solidFill>
                <a:srgbClr val="0000FF"/>
              </a:solidFill>
              <a:latin typeface="Arial"/>
              <a:cs typeface="Arial"/>
            </a:rPr>
            <a:t>Mean Square Error</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MSE = SSE / (degrees of freedom error)</a:t>
          </a:r>
          <a:r>
            <a:rPr lang="en-US" sz="1200" b="0" i="0" u="none" strike="noStrike" baseline="0">
              <a:solidFill>
                <a:srgbClr val="000000"/>
              </a:solidFill>
              <a:latin typeface="Arial"/>
              <a:cs typeface="Arial"/>
            </a:rPr>
            <a:t> = </a:t>
          </a:r>
          <a:r>
            <a:rPr lang="en-US" sz="1200" b="1" i="0" u="none" strike="noStrike" baseline="0">
              <a:solidFill>
                <a:srgbClr val="000000"/>
              </a:solidFill>
              <a:latin typeface="Arial"/>
              <a:cs typeface="Arial"/>
            </a:rPr>
            <a:t>SS(residual) / (degrees of freedom residual)</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Total = </a:t>
          </a:r>
          <a:r>
            <a:rPr lang="en-US" sz="1200" b="1" i="0" u="none" strike="noStrike" baseline="0">
              <a:solidFill>
                <a:srgbClr val="000000"/>
              </a:solidFill>
              <a:latin typeface="Arial"/>
              <a:cs typeface="Arial"/>
            </a:rPr>
            <a:t>df(Total) = n-1</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Regression  = </a:t>
          </a:r>
          <a:r>
            <a:rPr lang="en-US" sz="1200" b="1" i="0" u="none" strike="noStrike" baseline="0">
              <a:solidFill>
                <a:srgbClr val="000000"/>
              </a:solidFill>
              <a:latin typeface="Arial"/>
              <a:cs typeface="Arial"/>
            </a:rPr>
            <a:t>df(Reg) = number of predictor variables = k</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Error = </a:t>
          </a:r>
          <a:r>
            <a:rPr lang="en-US" sz="1200" b="1" i="0" u="none" strike="noStrike" baseline="0">
              <a:solidFill>
                <a:srgbClr val="000000"/>
              </a:solidFill>
              <a:latin typeface="Arial"/>
              <a:cs typeface="Arial"/>
            </a:rPr>
            <a:t>df(Error)</a:t>
          </a:r>
          <a:r>
            <a:rPr lang="en-US" sz="1200" b="0" i="0" u="none" strike="noStrike" baseline="0">
              <a:solidFill>
                <a:srgbClr val="000000"/>
              </a:solidFill>
              <a:latin typeface="Arial"/>
              <a:cs typeface="Arial"/>
            </a:rPr>
            <a:t> = df(Total) - df(Regression) = </a:t>
          </a:r>
          <a:r>
            <a:rPr lang="en-US" sz="1200" b="1" i="0" u="none" strike="noStrike" baseline="0">
              <a:solidFill>
                <a:srgbClr val="000000"/>
              </a:solidFill>
              <a:latin typeface="Arial"/>
              <a:cs typeface="Arial"/>
            </a:rPr>
            <a:t>n-k-1</a:t>
          </a:r>
        </a:p>
        <a:p>
          <a:pPr algn="l" rtl="0">
            <a:defRPr sz="1000"/>
          </a:pPr>
          <a:r>
            <a:rPr lang="en-US" sz="1200" b="1" i="0" u="none" strike="noStrike" baseline="0">
              <a:solidFill>
                <a:srgbClr val="000000"/>
              </a:solidFill>
              <a:latin typeface="Arial"/>
              <a:cs typeface="Arial"/>
            </a:rPr>
            <a:t>df(Total) = df(Regression) + df(Error)</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In Excel Regression, </a:t>
          </a:r>
          <a:r>
            <a:rPr lang="en-US" sz="1200" b="1" i="0" u="none" strike="noStrike" baseline="0">
              <a:solidFill>
                <a:srgbClr val="000000"/>
              </a:solidFill>
              <a:latin typeface="Arial"/>
              <a:cs typeface="Arial"/>
            </a:rPr>
            <a:t>Standard Error = Square Root of MSE.</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339966"/>
              </a:solidFill>
              <a:latin typeface="Arial"/>
              <a:cs typeface="Arial"/>
            </a:rPr>
            <a:t>MSE measures the Variance of the Y values around the fitted regression line.</a:t>
          </a:r>
          <a:endParaRPr lang="en-US" sz="12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3</xdr:row>
      <xdr:rowOff>28575</xdr:rowOff>
    </xdr:from>
    <xdr:to>
      <xdr:col>10</xdr:col>
      <xdr:colOff>409575</xdr:colOff>
      <xdr:row>9</xdr:row>
      <xdr:rowOff>0</xdr:rowOff>
    </xdr:to>
    <xdr:sp macro="" textlink="">
      <xdr:nvSpPr>
        <xdr:cNvPr id="4" name="Text Box 8"/>
        <xdr:cNvSpPr txBox="1">
          <a:spLocks noChangeArrowheads="1"/>
        </xdr:cNvSpPr>
      </xdr:nvSpPr>
      <xdr:spPr bwMode="auto">
        <a:xfrm>
          <a:off x="19050" y="552450"/>
          <a:ext cx="6486525" cy="9429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Symbol"/>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Symbol"/>
            </a:rPr>
            <a:t>e</a:t>
          </a:r>
          <a:r>
            <a:rPr lang="en-US" sz="1400" b="1" i="0" u="none" strike="noStrike" baseline="0">
              <a:solidFill>
                <a:srgbClr val="000000"/>
              </a:solidFill>
              <a:latin typeface="Times New Roman"/>
              <a:cs typeface="Times New Roman"/>
            </a:rPr>
            <a:t>= Variance(</a:t>
          </a:r>
          <a:r>
            <a:rPr lang="en-US" sz="1400" b="1" i="0" u="none" strike="noStrike" baseline="0">
              <a:solidFill>
                <a:srgbClr val="000000"/>
              </a:solidFill>
              <a:latin typeface="Symbol"/>
            </a:rPr>
            <a:t>e</a:t>
          </a:r>
          <a:r>
            <a:rPr lang="en-US" sz="1400" b="1" i="0" u="none" strike="noStrike" baseline="0">
              <a:solidFill>
                <a:srgbClr val="000000"/>
              </a:solidFill>
              <a:latin typeface="Times New Roman"/>
              <a:cs typeface="Times New Roman"/>
            </a:rPr>
            <a:t>) = Phenomenon Variance of the random errors</a:t>
          </a:r>
        </a:p>
        <a:p>
          <a:pPr algn="l" rtl="0">
            <a:defRPr sz="1000"/>
          </a:pPr>
          <a:r>
            <a:rPr lang="en-US" sz="1400" b="1" i="0" u="none" strike="noStrike" baseline="0">
              <a:solidFill>
                <a:srgbClr val="000000"/>
              </a:solidFill>
              <a:latin typeface="Times New Roman"/>
              <a:cs typeface="Times New Roman"/>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Times New Roman"/>
              <a:cs typeface="Times New Roman"/>
            </a:rPr>
            <a:t>e</a:t>
          </a:r>
          <a:r>
            <a:rPr lang="en-US" sz="1400" b="1" i="0" u="none" strike="noStrike" baseline="0">
              <a:solidFill>
                <a:srgbClr val="000000"/>
              </a:solidFill>
              <a:latin typeface="Times New Roman"/>
              <a:cs typeface="Times New Roman"/>
            </a:rPr>
            <a:t>= MSE = MS</a:t>
          </a:r>
          <a:r>
            <a:rPr lang="en-US" sz="1400" b="1" i="0" u="none" strike="noStrike" baseline="-25000">
              <a:solidFill>
                <a:srgbClr val="000000"/>
              </a:solidFill>
              <a:latin typeface="Times New Roman"/>
              <a:cs typeface="Times New Roman"/>
            </a:rPr>
            <a:t>Residual</a:t>
          </a:r>
          <a:r>
            <a:rPr lang="en-US" sz="1400" b="1" i="0" u="none" strike="noStrike" baseline="0">
              <a:solidFill>
                <a:srgbClr val="000000"/>
              </a:solidFill>
              <a:latin typeface="Times New Roman"/>
              <a:cs typeface="Times New Roman"/>
            </a:rPr>
            <a:t> = Sample Estimate of </a:t>
          </a:r>
          <a:r>
            <a:rPr lang="en-US" sz="1400" b="1" i="0" u="none" strike="noStrike" baseline="0">
              <a:solidFill>
                <a:srgbClr val="000000"/>
              </a:solidFill>
              <a:latin typeface="Symbol"/>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Symbol"/>
            </a:rPr>
            <a:t>e  </a:t>
          </a:r>
          <a:r>
            <a:rPr lang="en-US" sz="1100" b="0" i="0" u="none" strike="noStrike" baseline="0">
              <a:solidFill>
                <a:srgbClr val="000000"/>
              </a:solidFill>
              <a:latin typeface="Times New Roman" panose="02020603050405020304" pitchFamily="18" charset="0"/>
              <a:cs typeface="Times New Roman" panose="02020603050405020304" pitchFamily="18" charset="0"/>
            </a:rPr>
            <a:t>(box on page 544 of Stine 2nd)</a:t>
          </a:r>
        </a:p>
        <a:p>
          <a:pPr algn="l" rtl="0">
            <a:defRPr sz="1000"/>
          </a:pPr>
          <a:r>
            <a:rPr lang="en-US" sz="1100" b="0" i="0" u="none" strike="noStrike" baseline="0">
              <a:solidFill>
                <a:srgbClr val="000000"/>
              </a:solidFill>
              <a:latin typeface="Times New Roman"/>
              <a:cs typeface="Times New Roman"/>
            </a:rPr>
            <a:t>MSE measures the variance of all the Y values in the data set about the sample regression surface which is an estimate of the variance of the phenomenon Y values around the phenomenon regression surface.</a:t>
          </a:r>
          <a:r>
            <a:rPr lang="en-US" sz="1200" b="0" i="0" u="none" strike="noStrike" baseline="0">
              <a:solidFill>
                <a:srgbClr val="000000"/>
              </a:solidFill>
              <a:latin typeface="Times New Roman"/>
              <a:cs typeface="Times New Roman"/>
            </a:rPr>
            <a:t> </a:t>
          </a:r>
          <a:endParaRPr lang="en-US" sz="1400" b="0" i="0" u="none" strike="noStrike" baseline="0">
            <a:solidFill>
              <a:srgbClr val="000000"/>
            </a:solidFill>
            <a:latin typeface="Times New Roman"/>
            <a:cs typeface="Times New Roman"/>
          </a:endParaRPr>
        </a:p>
        <a:p>
          <a:pPr algn="l" rtl="0">
            <a:defRPr sz="1000"/>
          </a:pPr>
          <a:endParaRPr lang="en-US" sz="14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38100</xdr:rowOff>
    </xdr:from>
    <xdr:to>
      <xdr:col>9</xdr:col>
      <xdr:colOff>476250</xdr:colOff>
      <xdr:row>8</xdr:row>
      <xdr:rowOff>57150</xdr:rowOff>
    </xdr:to>
    <xdr:sp macro="" textlink="">
      <xdr:nvSpPr>
        <xdr:cNvPr id="2" name="Text 1"/>
        <xdr:cNvSpPr txBox="1">
          <a:spLocks noChangeArrowheads="1"/>
        </xdr:cNvSpPr>
      </xdr:nvSpPr>
      <xdr:spPr bwMode="auto">
        <a:xfrm>
          <a:off x="47625" y="38100"/>
          <a:ext cx="5915025" cy="13144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R-square =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Coefficient of Determination  </a:t>
          </a:r>
        </a:p>
        <a:p>
          <a:pPr algn="l" rtl="0">
            <a:defRPr sz="1000"/>
          </a:pPr>
          <a:r>
            <a:rPr lang="en-US" sz="1200" b="1" i="0" u="none" strike="noStrike" baseline="0">
              <a:solidFill>
                <a:srgbClr val="000000"/>
              </a:solidFill>
              <a:latin typeface="Arial"/>
              <a:cs typeface="Arial"/>
            </a:rPr>
            <a:t>R-square = Fraction/proportion of the total variability accounted for (explained by) the least squares fitted regression model </a:t>
          </a:r>
          <a:r>
            <a:rPr lang="en-US" sz="1200" b="0" i="0" baseline="0">
              <a:effectLst/>
              <a:latin typeface="+mn-lt"/>
              <a:ea typeface="+mn-ea"/>
              <a:cs typeface="+mn-cs"/>
            </a:rPr>
            <a:t>(</a:t>
          </a:r>
          <a:r>
            <a:rPr lang="en-US" sz="1200" b="1" i="0" baseline="0">
              <a:effectLst/>
              <a:latin typeface="+mn-lt"/>
              <a:ea typeface="+mn-ea"/>
              <a:cs typeface="+mn-cs"/>
            </a:rPr>
            <a:t>pages 497</a:t>
          </a:r>
          <a:r>
            <a:rPr lang="en-US" sz="1000" b="0" i="0" baseline="0">
              <a:effectLst/>
              <a:latin typeface="+mn-lt"/>
              <a:ea typeface="+mn-ea"/>
              <a:cs typeface="+mn-cs"/>
            </a:rPr>
            <a:t>,  Stine 2nd edition</a:t>
          </a:r>
          <a:r>
            <a:rPr lang="en-US" sz="1200" b="0" i="0" baseline="0">
              <a:effectLst/>
              <a:latin typeface="+mn-lt"/>
              <a:ea typeface="+mn-ea"/>
              <a:cs typeface="+mn-cs"/>
            </a:rPr>
            <a:t>)</a:t>
          </a:r>
          <a:endParaRPr lang="en-US" sz="1200">
            <a:effectLst/>
          </a:endParaRPr>
        </a:p>
        <a:p>
          <a:pPr algn="l" rtl="0">
            <a:defRPr sz="1000"/>
          </a:pPr>
          <a:r>
            <a:rPr lang="en-US" sz="1200" b="1" i="0" u="none" strike="noStrike" baseline="0">
              <a:solidFill>
                <a:srgbClr val="000000"/>
              </a:solidFill>
              <a:latin typeface="Arial"/>
              <a:cs typeface="Arial"/>
            </a:rPr>
            <a:t>R-square = SS(regression) / SS(total) </a:t>
          </a:r>
        </a:p>
        <a:p>
          <a:pPr algn="l" rtl="0">
            <a:defRPr sz="1000"/>
          </a:pPr>
          <a:r>
            <a:rPr lang="en-US" sz="1200" b="1" i="0" u="none" strike="noStrike" baseline="0">
              <a:solidFill>
                <a:srgbClr val="000000"/>
              </a:solidFill>
              <a:latin typeface="Arial"/>
              <a:cs typeface="Arial"/>
            </a:rPr>
            <a:t>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SSR / SST = (SST - SSE) / SST = 1 - (SSE/SST)</a:t>
          </a:r>
        </a:p>
        <a:p>
          <a:pPr algn="l" rtl="0">
            <a:defRPr sz="1000"/>
          </a:pPr>
          <a:r>
            <a:rPr lang="en-US" sz="1200" b="1" i="0" u="none" strike="noStrike" baseline="0">
              <a:solidFill>
                <a:srgbClr val="000000"/>
              </a:solidFill>
              <a:latin typeface="Arial"/>
              <a:cs typeface="Arial"/>
            </a:rPr>
            <a:t>For simple linear regression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a:t>
          </a:r>
          <a:r>
            <a:rPr lang="en-US" sz="1100" b="1" i="0" u="none" strike="noStrike" baseline="0">
              <a:solidFill>
                <a:srgbClr val="000000"/>
              </a:solidFill>
              <a:latin typeface="Arial"/>
              <a:cs typeface="Arial"/>
            </a:rPr>
            <a:t>r is the Pearson Correlation Coefficient for the X &amp; Y variables</a:t>
          </a:r>
          <a:r>
            <a:rPr lang="en-US" sz="1200" b="0" i="0" u="none" strike="noStrike" baseline="0">
              <a:solidFill>
                <a:srgbClr val="000000"/>
              </a:solidFill>
              <a:latin typeface="Arial"/>
              <a:cs typeface="Arial"/>
            </a:rPr>
            <a:t>.  (page 605, Stine 2nd ed.)</a:t>
          </a:r>
        </a:p>
        <a:p>
          <a:pPr algn="l" rtl="0">
            <a:defRPr sz="1000"/>
          </a:pPr>
          <a:endParaRPr lang="en-US" sz="1200" b="1"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For simple linear regression R2 = r2, r is the Pearson Correlation Coefficient for the X &amp; Y variables.  page 108</a:t>
          </a:r>
        </a:p>
        <a:p>
          <a:pPr algn="l" rtl="0">
            <a:defRPr sz="1000"/>
          </a:pPr>
          <a:endParaRPr lang="en-US" sz="12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8</xdr:row>
          <xdr:rowOff>104775</xdr:rowOff>
        </xdr:from>
        <xdr:to>
          <xdr:col>6</xdr:col>
          <xdr:colOff>219075</xdr:colOff>
          <xdr:row>12</xdr:row>
          <xdr:rowOff>85725</xdr:rowOff>
        </xdr:to>
        <xdr:sp macro="" textlink="">
          <xdr:nvSpPr>
            <xdr:cNvPr id="235521" name="Picture 3" hidden="1">
              <a:extLst>
                <a:ext uri="{63B3BB69-23CF-44E3-9099-C40C66FF867C}">
                  <a14:compatExt spid="_x0000_s235521"/>
                </a:ext>
              </a:extLst>
            </xdr:cNvPr>
            <xdr:cNvSpPr/>
          </xdr:nvSpPr>
          <xdr:spPr bwMode="auto">
            <a:xfrm>
              <a:off x="0" y="0"/>
              <a:ext cx="0" cy="0"/>
            </a:xfrm>
            <a:prstGeom prst="rect">
              <a:avLst/>
            </a:prstGeom>
            <a:solidFill>
              <a:srgbClr val="FFFFFF" mc:Ignorable="a14" a14:legacySpreadsheetColorIndex="65"/>
            </a:solidFill>
            <a:ln w="9525">
              <a:solidFill>
                <a:srgbClr val="800000" mc:Ignorable="a14" a14:legacySpreadsheetColorIndex="1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142875</xdr:rowOff>
        </xdr:from>
        <xdr:to>
          <xdr:col>3</xdr:col>
          <xdr:colOff>38100</xdr:colOff>
          <xdr:row>12</xdr:row>
          <xdr:rowOff>114300</xdr:rowOff>
        </xdr:to>
        <xdr:sp macro="" textlink="">
          <xdr:nvSpPr>
            <xdr:cNvPr id="235522" name="Object 2" hidden="1">
              <a:extLst>
                <a:ext uri="{63B3BB69-23CF-44E3-9099-C40C66FF867C}">
                  <a14:compatExt spid="_x0000_s2355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257175</xdr:colOff>
      <xdr:row>8</xdr:row>
      <xdr:rowOff>114300</xdr:rowOff>
    </xdr:from>
    <xdr:to>
      <xdr:col>9</xdr:col>
      <xdr:colOff>304800</xdr:colOff>
      <xdr:row>12</xdr:row>
      <xdr:rowOff>123825</xdr:rowOff>
    </xdr:to>
    <xdr:sp macro="" textlink="">
      <xdr:nvSpPr>
        <xdr:cNvPr id="5" name="TextBox 4"/>
        <xdr:cNvSpPr txBox="1"/>
      </xdr:nvSpPr>
      <xdr:spPr>
        <a:xfrm>
          <a:off x="3914775" y="1409700"/>
          <a:ext cx="18764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1">
              <a:latin typeface="Times New Roman" pitchFamily="18" charset="0"/>
              <a:cs typeface="Times New Roman" pitchFamily="18" charset="0"/>
            </a:rPr>
            <a:t>SSR = SST - SSE</a:t>
          </a:r>
        </a:p>
      </xdr:txBody>
    </xdr:sp>
    <xdr:clientData/>
  </xdr:twoCellAnchor>
  <xdr:twoCellAnchor>
    <xdr:from>
      <xdr:col>0</xdr:col>
      <xdr:colOff>57150</xdr:colOff>
      <xdr:row>13</xdr:row>
      <xdr:rowOff>38100</xdr:rowOff>
    </xdr:from>
    <xdr:to>
      <xdr:col>7</xdr:col>
      <xdr:colOff>600075</xdr:colOff>
      <xdr:row>16</xdr:row>
      <xdr:rowOff>0</xdr:rowOff>
    </xdr:to>
    <xdr:sp macro="" textlink="">
      <xdr:nvSpPr>
        <xdr:cNvPr id="6" name="Text 1"/>
        <xdr:cNvSpPr txBox="1">
          <a:spLocks noChangeArrowheads="1"/>
        </xdr:cNvSpPr>
      </xdr:nvSpPr>
      <xdr:spPr bwMode="auto">
        <a:xfrm>
          <a:off x="57150" y="2143125"/>
          <a:ext cx="481012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R-square Adjusted is a coefficient used in multiple regression to adjust the R-square measure using the degrees of freedom.  </a:t>
          </a: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16</xdr:row>
          <xdr:rowOff>9525</xdr:rowOff>
        </xdr:from>
        <xdr:to>
          <xdr:col>6</xdr:col>
          <xdr:colOff>0</xdr:colOff>
          <xdr:row>19</xdr:row>
          <xdr:rowOff>38100</xdr:rowOff>
        </xdr:to>
        <xdr:sp macro="" textlink="">
          <xdr:nvSpPr>
            <xdr:cNvPr id="235523" name="Picture 3" hidden="1">
              <a:extLst>
                <a:ext uri="{63B3BB69-23CF-44E3-9099-C40C66FF867C}">
                  <a14:compatExt spid="_x0000_s2355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21</xdr:row>
      <xdr:rowOff>0</xdr:rowOff>
    </xdr:from>
    <xdr:to>
      <xdr:col>7</xdr:col>
      <xdr:colOff>419100</xdr:colOff>
      <xdr:row>28</xdr:row>
      <xdr:rowOff>113173</xdr:rowOff>
    </xdr:to>
    <xdr:pic>
      <xdr:nvPicPr>
        <xdr:cNvPr id="11" name="Picture 10"/>
        <xdr:cNvPicPr>
          <a:picLocks noChangeAspect="1"/>
        </xdr:cNvPicPr>
      </xdr:nvPicPr>
      <xdr:blipFill rotWithShape="1">
        <a:blip xmlns:r="http://schemas.openxmlformats.org/officeDocument/2006/relationships" r:embed="rId1"/>
        <a:srcRect l="40158" t="8975" r="6127" b="62816"/>
        <a:stretch/>
      </xdr:blipFill>
      <xdr:spPr>
        <a:xfrm>
          <a:off x="0" y="3733800"/>
          <a:ext cx="4686300" cy="12466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ress_Confidence_Interv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itted Line"/>
      <sheetName val="CI for Mean of Y"/>
      <sheetName val="CI for Individual Y"/>
    </sheetNames>
    <sheetDataSet>
      <sheetData sheetId="0"/>
      <sheetData sheetId="1">
        <row r="7">
          <cell r="B7" t="str">
            <v>Data</v>
          </cell>
          <cell r="C7" t="str">
            <v>y-bar</v>
          </cell>
          <cell r="D7" t="str">
            <v>y-hat</v>
          </cell>
          <cell r="E7" t="str">
            <v>Phenomenon</v>
          </cell>
        </row>
        <row r="8">
          <cell r="A8">
            <v>0</v>
          </cell>
          <cell r="B8">
            <v>26.341863983806952</v>
          </cell>
          <cell r="D8">
            <v>23.459752624735966</v>
          </cell>
          <cell r="E8">
            <v>20</v>
          </cell>
        </row>
        <row r="9">
          <cell r="A9">
            <v>0.1</v>
          </cell>
          <cell r="B9">
            <v>25.398483983408951</v>
          </cell>
          <cell r="D9">
            <v>29.624058483221674</v>
          </cell>
          <cell r="E9">
            <v>26</v>
          </cell>
        </row>
        <row r="10">
          <cell r="A10">
            <v>0.2</v>
          </cell>
          <cell r="B10">
            <v>28.502098537877217</v>
          </cell>
          <cell r="D10">
            <v>35.788364341707378</v>
          </cell>
          <cell r="E10">
            <v>32</v>
          </cell>
        </row>
        <row r="11">
          <cell r="A11">
            <v>0.30000000000000004</v>
          </cell>
          <cell r="B11">
            <v>43.957146542632849</v>
          </cell>
          <cell r="D11">
            <v>41.952670200193097</v>
          </cell>
          <cell r="E11">
            <v>38</v>
          </cell>
        </row>
        <row r="12">
          <cell r="A12">
            <v>0.4</v>
          </cell>
          <cell r="B12">
            <v>62.013624915450379</v>
          </cell>
          <cell r="D12">
            <v>48.116976058678802</v>
          </cell>
          <cell r="E12">
            <v>44</v>
          </cell>
        </row>
        <row r="13">
          <cell r="A13">
            <v>0.5</v>
          </cell>
          <cell r="B13">
            <v>54.512162061685594</v>
          </cell>
          <cell r="C13">
            <v>54.281281917164506</v>
          </cell>
          <cell r="D13">
            <v>54.281281917164506</v>
          </cell>
          <cell r="E13">
            <v>50</v>
          </cell>
        </row>
        <row r="14">
          <cell r="A14">
            <v>0.6</v>
          </cell>
          <cell r="B14">
            <v>58.526488676228475</v>
          </cell>
          <cell r="D14">
            <v>60.44558777565021</v>
          </cell>
          <cell r="E14">
            <v>56</v>
          </cell>
        </row>
        <row r="15">
          <cell r="A15">
            <v>0.7</v>
          </cell>
          <cell r="B15">
            <v>59.885300237368391</v>
          </cell>
          <cell r="D15">
            <v>66.609893634135915</v>
          </cell>
          <cell r="E15">
            <v>62</v>
          </cell>
        </row>
        <row r="16">
          <cell r="A16">
            <v>0.79999999999999993</v>
          </cell>
          <cell r="B16">
            <v>68.619107456524574</v>
          </cell>
          <cell r="D16">
            <v>72.774199492621619</v>
          </cell>
          <cell r="E16">
            <v>68</v>
          </cell>
        </row>
        <row r="17">
          <cell r="A17">
            <v>0.89999999999999991</v>
          </cell>
          <cell r="B17">
            <v>84.032421089223803</v>
          </cell>
          <cell r="D17">
            <v>78.938505351107338</v>
          </cell>
          <cell r="E17">
            <v>74</v>
          </cell>
        </row>
        <row r="18">
          <cell r="A18">
            <v>0.99999999999999989</v>
          </cell>
          <cell r="B18">
            <v>85.30540360460239</v>
          </cell>
          <cell r="D18">
            <v>85.102811209593042</v>
          </cell>
          <cell r="E18">
            <v>80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2.emf"/><Relationship Id="rId2" Type="http://schemas.openxmlformats.org/officeDocument/2006/relationships/drawing" Target="../drawings/drawing14.xml"/><Relationship Id="rId1" Type="http://schemas.openxmlformats.org/officeDocument/2006/relationships/printerSettings" Target="../printerSettings/printerSettings8.bin"/><Relationship Id="rId6" Type="http://schemas.openxmlformats.org/officeDocument/2006/relationships/oleObject" Target="../embeddings/oleObject10.bin"/><Relationship Id="rId5" Type="http://schemas.openxmlformats.org/officeDocument/2006/relationships/image" Target="../media/image11.emf"/><Relationship Id="rId4" Type="http://schemas.openxmlformats.org/officeDocument/2006/relationships/oleObject" Target="../embeddings/oleObject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7.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5.vml"/><Relationship Id="rId7" Type="http://schemas.openxmlformats.org/officeDocument/2006/relationships/image" Target="../media/image7.emf"/><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oleObject" Target="../embeddings/oleObject7.bin"/><Relationship Id="rId5" Type="http://schemas.openxmlformats.org/officeDocument/2006/relationships/image" Target="../media/image6.emf"/><Relationship Id="rId4" Type="http://schemas.openxmlformats.org/officeDocument/2006/relationships/oleObject" Target="../embeddings/oleObject6.bin"/><Relationship Id="rId9" Type="http://schemas.openxmlformats.org/officeDocument/2006/relationships/image" Target="../media/image8.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13" sqref="O13"/>
    </sheetView>
  </sheetViews>
  <sheetFormatPr defaultRowHeight="12.75" x14ac:dyDescent="0.2"/>
  <cols>
    <col min="1" max="16384" width="9.140625" style="47"/>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0" zoomScaleNormal="110" workbookViewId="0">
      <selection activeCell="K14" sqref="K14"/>
    </sheetView>
  </sheetViews>
  <sheetFormatPr defaultRowHeight="15" x14ac:dyDescent="0.2"/>
  <cols>
    <col min="1" max="1" width="6.28515625" style="29" customWidth="1"/>
    <col min="2" max="2" width="9.140625" style="29"/>
    <col min="3" max="3" width="8.85546875" style="29" customWidth="1"/>
    <col min="4" max="4" width="9.7109375" style="29" customWidth="1"/>
    <col min="5" max="5" width="8.42578125" style="29" customWidth="1"/>
    <col min="6" max="6" width="10" style="29" customWidth="1"/>
    <col min="7" max="7" width="9.85546875" style="29" customWidth="1"/>
    <col min="8" max="16384" width="9.140625" style="29"/>
  </cols>
  <sheetData>
    <row r="1" spans="1:8" x14ac:dyDescent="0.2">
      <c r="A1" s="39"/>
      <c r="B1" s="39"/>
      <c r="C1" s="39"/>
      <c r="D1" s="40" t="s">
        <v>34</v>
      </c>
      <c r="E1" s="41"/>
      <c r="F1" s="42"/>
      <c r="G1" s="39"/>
      <c r="H1" s="39"/>
    </row>
    <row r="2" spans="1:8" ht="15.75" x14ac:dyDescent="0.25">
      <c r="A2" s="45" t="s">
        <v>46</v>
      </c>
      <c r="B2" s="39"/>
      <c r="C2" s="39"/>
      <c r="D2" s="40" t="s">
        <v>35</v>
      </c>
      <c r="E2" s="41"/>
      <c r="F2" s="42"/>
      <c r="G2" s="39"/>
      <c r="H2" s="39"/>
    </row>
    <row r="3" spans="1:8" x14ac:dyDescent="0.2">
      <c r="A3" s="39"/>
      <c r="B3" s="39"/>
      <c r="C3" s="39"/>
      <c r="D3" s="39"/>
      <c r="E3" s="39"/>
      <c r="F3" s="39"/>
      <c r="G3" s="39"/>
      <c r="H3" s="39"/>
    </row>
    <row r="4" spans="1:8" x14ac:dyDescent="0.2">
      <c r="A4" s="42" t="s">
        <v>36</v>
      </c>
      <c r="B4" s="42" t="s">
        <v>37</v>
      </c>
      <c r="C4" s="39" t="s">
        <v>39</v>
      </c>
      <c r="D4" s="42" t="s">
        <v>40</v>
      </c>
      <c r="E4" s="39" t="s">
        <v>41</v>
      </c>
      <c r="F4" s="39" t="s">
        <v>18</v>
      </c>
      <c r="G4" s="39" t="s">
        <v>42</v>
      </c>
      <c r="H4" s="39"/>
    </row>
    <row r="5" spans="1:8" x14ac:dyDescent="0.2">
      <c r="A5" s="42">
        <v>1</v>
      </c>
      <c r="B5" s="42">
        <v>10</v>
      </c>
      <c r="C5" s="42"/>
      <c r="D5" s="42"/>
      <c r="E5" s="42"/>
      <c r="F5" s="42"/>
      <c r="G5" s="42"/>
      <c r="H5" s="39"/>
    </row>
    <row r="6" spans="1:8" x14ac:dyDescent="0.2">
      <c r="A6" s="42">
        <v>2</v>
      </c>
      <c r="B6" s="42">
        <v>7</v>
      </c>
      <c r="C6" s="42"/>
      <c r="D6" s="42"/>
      <c r="E6" s="42"/>
      <c r="F6" s="42"/>
      <c r="G6" s="42"/>
      <c r="H6" s="39"/>
    </row>
    <row r="7" spans="1:8" x14ac:dyDescent="0.2">
      <c r="A7" s="42">
        <v>3</v>
      </c>
      <c r="B7" s="42">
        <v>4</v>
      </c>
      <c r="C7" s="42"/>
      <c r="D7" s="42"/>
      <c r="E7" s="42"/>
      <c r="F7" s="42"/>
      <c r="G7" s="42"/>
      <c r="H7" s="39"/>
    </row>
    <row r="8" spans="1:8" x14ac:dyDescent="0.2">
      <c r="A8" s="42">
        <v>4</v>
      </c>
      <c r="B8" s="42">
        <v>6</v>
      </c>
      <c r="C8" s="42"/>
      <c r="D8" s="42"/>
      <c r="E8" s="42"/>
      <c r="F8" s="42"/>
      <c r="G8" s="42"/>
      <c r="H8" s="39"/>
    </row>
    <row r="9" spans="1:8" x14ac:dyDescent="0.2">
      <c r="A9" s="43">
        <v>5</v>
      </c>
      <c r="B9" s="43">
        <v>3</v>
      </c>
      <c r="C9" s="43"/>
      <c r="D9" s="43"/>
      <c r="E9" s="43"/>
      <c r="F9" s="43"/>
      <c r="G9" s="43"/>
      <c r="H9" s="39"/>
    </row>
    <row r="10" spans="1:8" x14ac:dyDescent="0.2">
      <c r="B10" s="39"/>
      <c r="C10" s="39" t="s">
        <v>38</v>
      </c>
      <c r="D10" s="42"/>
      <c r="E10" s="39"/>
      <c r="F10" s="39"/>
      <c r="G10" s="39"/>
      <c r="H10" s="44" t="s">
        <v>43</v>
      </c>
    </row>
    <row r="11" spans="1:8" ht="15.75" x14ac:dyDescent="0.25">
      <c r="C11" s="38" t="s">
        <v>104</v>
      </c>
      <c r="D11" s="42"/>
      <c r="G11" s="36"/>
      <c r="H11" s="37" t="s">
        <v>44</v>
      </c>
    </row>
    <row r="12" spans="1:8" ht="18.75" x14ac:dyDescent="0.35">
      <c r="C12" s="40" t="s">
        <v>105</v>
      </c>
      <c r="D12" s="42"/>
    </row>
    <row r="13" spans="1:8" ht="18.75" x14ac:dyDescent="0.35">
      <c r="C13" s="40" t="s">
        <v>106</v>
      </c>
      <c r="D13" s="42"/>
    </row>
    <row r="14" spans="1:8" ht="18.75" x14ac:dyDescent="0.35">
      <c r="C14" s="40" t="s">
        <v>107</v>
      </c>
      <c r="D14" s="41"/>
    </row>
    <row r="15" spans="1:8" ht="18" x14ac:dyDescent="0.2">
      <c r="C15" s="40" t="s">
        <v>45</v>
      </c>
      <c r="D15" s="41"/>
    </row>
    <row r="16" spans="1:8" x14ac:dyDescent="0.2">
      <c r="C16" s="40" t="s">
        <v>90</v>
      </c>
      <c r="D16" s="41"/>
    </row>
    <row r="17" spans="3:4" x14ac:dyDescent="0.2">
      <c r="C17" s="39"/>
      <c r="D17" s="41"/>
    </row>
    <row r="18" spans="3:4" x14ac:dyDescent="0.2">
      <c r="C18" s="39"/>
      <c r="D18" s="41"/>
    </row>
    <row r="19" spans="3:4" x14ac:dyDescent="0.2">
      <c r="C19" s="39"/>
      <c r="D19" s="41"/>
    </row>
    <row r="20" spans="3:4" x14ac:dyDescent="0.2">
      <c r="C20" s="39"/>
      <c r="D20" s="41"/>
    </row>
    <row r="21" spans="3:4" x14ac:dyDescent="0.2">
      <c r="C21" s="39"/>
      <c r="D21" s="41"/>
    </row>
    <row r="22" spans="3:4" x14ac:dyDescent="0.2">
      <c r="C22" s="39"/>
      <c r="D22" s="41"/>
    </row>
    <row r="23" spans="3:4" x14ac:dyDescent="0.2">
      <c r="C23" s="39"/>
      <c r="D23" s="4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110" zoomScaleNormal="110" workbookViewId="0">
      <selection activeCell="I20" sqref="I20"/>
    </sheetView>
  </sheetViews>
  <sheetFormatPr defaultRowHeight="15" x14ac:dyDescent="0.2"/>
  <cols>
    <col min="1" max="1" width="6.28515625" style="29" customWidth="1"/>
    <col min="2" max="2" width="9.140625" style="29"/>
    <col min="3" max="3" width="8.42578125" style="29" customWidth="1"/>
    <col min="4" max="4" width="9.7109375" style="29" customWidth="1"/>
    <col min="5" max="5" width="8.42578125" style="29" customWidth="1"/>
    <col min="6" max="6" width="10" style="29" customWidth="1"/>
    <col min="7" max="7" width="9.85546875" style="29" customWidth="1"/>
    <col min="8" max="16384" width="9.140625" style="29"/>
  </cols>
  <sheetData>
    <row r="1" spans="1:8" ht="15.75" x14ac:dyDescent="0.25">
      <c r="A1" s="39"/>
      <c r="B1" s="39"/>
      <c r="C1" s="39"/>
      <c r="D1" s="40" t="s">
        <v>34</v>
      </c>
      <c r="E1" s="41">
        <v>10.49999985520115</v>
      </c>
      <c r="F1" s="42">
        <f>INTERCEPT(B5:B9,A5:A9)</f>
        <v>10.5</v>
      </c>
      <c r="G1" s="42">
        <f>B10-G2*A10</f>
        <v>10.5</v>
      </c>
      <c r="H1" s="45"/>
    </row>
    <row r="2" spans="1:8" ht="15.75" x14ac:dyDescent="0.25">
      <c r="A2" s="45" t="s">
        <v>46</v>
      </c>
      <c r="B2" s="39"/>
      <c r="C2" s="39"/>
      <c r="D2" s="40" t="s">
        <v>35</v>
      </c>
      <c r="E2" s="41">
        <v>-1.5000004335323827</v>
      </c>
      <c r="F2" s="42">
        <f>SLOPE(B5:B9,A5:A9)</f>
        <v>-1.5</v>
      </c>
      <c r="G2" s="42">
        <f>D16*B11/A11</f>
        <v>-1.5</v>
      </c>
      <c r="H2" s="39"/>
    </row>
    <row r="3" spans="1:8" x14ac:dyDescent="0.2">
      <c r="A3" s="39"/>
      <c r="B3" s="39"/>
      <c r="C3" s="39"/>
      <c r="D3" s="39"/>
      <c r="E3" s="39"/>
      <c r="F3" s="39"/>
      <c r="G3" s="39"/>
      <c r="H3" s="39"/>
    </row>
    <row r="4" spans="1:8" x14ac:dyDescent="0.2">
      <c r="A4" s="42" t="s">
        <v>36</v>
      </c>
      <c r="B4" s="42" t="s">
        <v>37</v>
      </c>
      <c r="C4" s="39" t="s">
        <v>39</v>
      </c>
      <c r="D4" s="39" t="s">
        <v>40</v>
      </c>
      <c r="E4" s="39" t="s">
        <v>41</v>
      </c>
      <c r="F4" s="39" t="s">
        <v>18</v>
      </c>
      <c r="G4" s="39" t="s">
        <v>42</v>
      </c>
      <c r="H4" s="39"/>
    </row>
    <row r="5" spans="1:8" x14ac:dyDescent="0.2">
      <c r="A5" s="42">
        <v>1</v>
      </c>
      <c r="B5" s="42">
        <v>10</v>
      </c>
      <c r="C5" s="42">
        <f>B5-B$10</f>
        <v>4</v>
      </c>
      <c r="D5" s="42">
        <f>C5^2</f>
        <v>16</v>
      </c>
      <c r="E5" s="42">
        <f>$E$1+$E$2*A5</f>
        <v>8.9999994216687664</v>
      </c>
      <c r="F5" s="42">
        <f>B5-E5</f>
        <v>1.0000005783312336</v>
      </c>
      <c r="G5" s="42">
        <f>F5^2</f>
        <v>1.0000011566628015</v>
      </c>
      <c r="H5" s="39"/>
    </row>
    <row r="6" spans="1:8" x14ac:dyDescent="0.2">
      <c r="A6" s="42">
        <v>2</v>
      </c>
      <c r="B6" s="42">
        <v>7</v>
      </c>
      <c r="C6" s="42">
        <f>B6-B$10</f>
        <v>1</v>
      </c>
      <c r="D6" s="42">
        <f>C6^2</f>
        <v>1</v>
      </c>
      <c r="E6" s="42">
        <f>$E$1+$E$2*A6</f>
        <v>7.4999989881363849</v>
      </c>
      <c r="F6" s="42">
        <f>B6-E6</f>
        <v>-0.49999898813638488</v>
      </c>
      <c r="G6" s="42">
        <f>F6^2</f>
        <v>0.24999898813740876</v>
      </c>
      <c r="H6" s="39"/>
    </row>
    <row r="7" spans="1:8" x14ac:dyDescent="0.2">
      <c r="A7" s="42">
        <v>3</v>
      </c>
      <c r="B7" s="42">
        <v>4</v>
      </c>
      <c r="C7" s="42">
        <f>B7-B$10</f>
        <v>-2</v>
      </c>
      <c r="D7" s="42">
        <f>C7^2</f>
        <v>4</v>
      </c>
      <c r="E7" s="42">
        <f>$E$1+$E$2*A7</f>
        <v>5.9999985546040016</v>
      </c>
      <c r="F7" s="42">
        <f>B7-E7</f>
        <v>-1.9999985546040016</v>
      </c>
      <c r="G7" s="42">
        <f>F7^2</f>
        <v>3.9999942184180952</v>
      </c>
      <c r="H7" s="39"/>
    </row>
    <row r="8" spans="1:8" x14ac:dyDescent="0.2">
      <c r="A8" s="42">
        <v>4</v>
      </c>
      <c r="B8" s="42">
        <v>6</v>
      </c>
      <c r="C8" s="42">
        <f>B8-B$10</f>
        <v>0</v>
      </c>
      <c r="D8" s="42">
        <f>C8^2</f>
        <v>0</v>
      </c>
      <c r="E8" s="42">
        <f>$E$1+$E$2*A8</f>
        <v>4.4999981210716191</v>
      </c>
      <c r="F8" s="42">
        <f>B8-E8</f>
        <v>1.5000018789283809</v>
      </c>
      <c r="G8" s="42">
        <f>F8^2</f>
        <v>2.2500056367886732</v>
      </c>
      <c r="H8" s="39"/>
    </row>
    <row r="9" spans="1:8" x14ac:dyDescent="0.2">
      <c r="A9" s="43">
        <v>5</v>
      </c>
      <c r="B9" s="43">
        <v>3</v>
      </c>
      <c r="C9" s="43">
        <f>B9-B$10</f>
        <v>-3</v>
      </c>
      <c r="D9" s="43">
        <f>C9^2</f>
        <v>9</v>
      </c>
      <c r="E9" s="42">
        <f>$E$1+$E$2*A9</f>
        <v>2.9999976875392367</v>
      </c>
      <c r="F9" s="43">
        <f>B9-E9</f>
        <v>2.3124607633207006E-6</v>
      </c>
      <c r="G9" s="43">
        <f>F9^2</f>
        <v>5.3474747818977573E-12</v>
      </c>
      <c r="H9" s="39"/>
    </row>
    <row r="10" spans="1:8" x14ac:dyDescent="0.2">
      <c r="A10" s="39">
        <f>AVERAGE(A5:A9)</f>
        <v>3</v>
      </c>
      <c r="B10" s="39">
        <f>AVERAGE(B5:B9)</f>
        <v>6</v>
      </c>
      <c r="C10" s="39" t="s">
        <v>38</v>
      </c>
      <c r="D10" s="42">
        <f>SUM(D5:D9)</f>
        <v>30</v>
      </c>
      <c r="E10" s="39"/>
      <c r="F10" s="39">
        <f>SUM(F5:F9)</f>
        <v>7.2269799913371457E-6</v>
      </c>
      <c r="G10" s="39">
        <f>SUM(G5:G9)</f>
        <v>7.5000000000123261</v>
      </c>
      <c r="H10" s="44" t="s">
        <v>43</v>
      </c>
    </row>
    <row r="11" spans="1:8" ht="15.75" x14ac:dyDescent="0.25">
      <c r="A11" s="39">
        <f>_xlfn.STDEV.S(A5:A9)</f>
        <v>1.5811388300841898</v>
      </c>
      <c r="B11" s="39">
        <f>_xlfn.STDEV.S(B5:B9)</f>
        <v>2.7386127875258306</v>
      </c>
      <c r="C11" s="38" t="s">
        <v>104</v>
      </c>
      <c r="D11" s="42"/>
      <c r="E11" s="39"/>
      <c r="F11" s="39"/>
      <c r="G11" s="36">
        <f>G10/3</f>
        <v>2.5000000000041087</v>
      </c>
      <c r="H11" s="37" t="s">
        <v>44</v>
      </c>
    </row>
    <row r="12" spans="1:8" ht="18.75" x14ac:dyDescent="0.35">
      <c r="C12" s="40" t="s">
        <v>105</v>
      </c>
      <c r="D12" s="42">
        <f>D10</f>
        <v>30</v>
      </c>
    </row>
    <row r="13" spans="1:8" ht="18.75" x14ac:dyDescent="0.35">
      <c r="C13" s="40" t="s">
        <v>106</v>
      </c>
      <c r="D13" s="42">
        <f>G10</f>
        <v>7.5000000000123261</v>
      </c>
    </row>
    <row r="14" spans="1:8" ht="18.75" x14ac:dyDescent="0.35">
      <c r="C14" s="40" t="s">
        <v>107</v>
      </c>
      <c r="D14" s="42">
        <f>D12-D13</f>
        <v>22.499999999987672</v>
      </c>
    </row>
    <row r="15" spans="1:8" ht="18" x14ac:dyDescent="0.2">
      <c r="C15" s="40" t="s">
        <v>45</v>
      </c>
      <c r="D15" s="42">
        <f>D14/D12</f>
        <v>0.74999999999958911</v>
      </c>
    </row>
    <row r="16" spans="1:8" x14ac:dyDescent="0.2">
      <c r="C16" s="40" t="s">
        <v>90</v>
      </c>
      <c r="D16" s="42">
        <f>CORREL(A5:A9,B5:B9)</f>
        <v>-0.86602540378443871</v>
      </c>
    </row>
    <row r="17" spans="3:4" x14ac:dyDescent="0.2">
      <c r="C17" s="39"/>
      <c r="D17" s="41"/>
    </row>
    <row r="18" spans="3:4" x14ac:dyDescent="0.2">
      <c r="C18" s="39"/>
      <c r="D18" s="41"/>
    </row>
    <row r="19" spans="3:4" x14ac:dyDescent="0.2">
      <c r="C19" s="39"/>
      <c r="D19" s="41"/>
    </row>
    <row r="20" spans="3:4" x14ac:dyDescent="0.2">
      <c r="C20" s="39"/>
      <c r="D20" s="41"/>
    </row>
    <row r="21" spans="3:4" x14ac:dyDescent="0.2">
      <c r="C21" s="39"/>
      <c r="D21" s="41"/>
    </row>
    <row r="22" spans="3:4" x14ac:dyDescent="0.2">
      <c r="C22" s="39"/>
      <c r="D22" s="41"/>
    </row>
    <row r="23" spans="3:4" x14ac:dyDescent="0.2">
      <c r="C23" s="39"/>
      <c r="D23" s="41"/>
    </row>
    <row r="24" spans="3:4" x14ac:dyDescent="0.2">
      <c r="C24" s="39"/>
      <c r="D24" s="41"/>
    </row>
    <row r="25" spans="3:4" x14ac:dyDescent="0.2">
      <c r="C25" s="39"/>
      <c r="D25" s="4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2" sqref="C2"/>
    </sheetView>
  </sheetViews>
  <sheetFormatPr defaultRowHeight="12.75" x14ac:dyDescent="0.2"/>
  <cols>
    <col min="1" max="1" width="17.28515625" customWidth="1"/>
    <col min="2" max="2" width="14" customWidth="1"/>
    <col min="3" max="3" width="13" customWidth="1"/>
    <col min="6" max="7" width="13.85546875" customWidth="1"/>
  </cols>
  <sheetData>
    <row r="1" spans="1:9" x14ac:dyDescent="0.2">
      <c r="A1" t="s">
        <v>1</v>
      </c>
    </row>
    <row r="2" spans="1:9" ht="13.5" thickBot="1" x14ac:dyDescent="0.25"/>
    <row r="3" spans="1:9" x14ac:dyDescent="0.2">
      <c r="A3" s="35" t="s">
        <v>2</v>
      </c>
      <c r="B3" s="35"/>
    </row>
    <row r="4" spans="1:9" x14ac:dyDescent="0.2">
      <c r="A4" s="2" t="s">
        <v>3</v>
      </c>
      <c r="B4" s="2">
        <v>0.8660254037844386</v>
      </c>
    </row>
    <row r="5" spans="1:9" ht="15.75" x14ac:dyDescent="0.25">
      <c r="A5" s="88" t="s">
        <v>4</v>
      </c>
      <c r="B5" s="88">
        <v>0.75</v>
      </c>
    </row>
    <row r="6" spans="1:9" x14ac:dyDescent="0.2">
      <c r="A6" s="2" t="s">
        <v>6</v>
      </c>
      <c r="B6" s="2">
        <v>0.66666666666666663</v>
      </c>
    </row>
    <row r="7" spans="1:9" x14ac:dyDescent="0.2">
      <c r="A7" s="2" t="s">
        <v>7</v>
      </c>
      <c r="B7" s="2">
        <v>1.5811388300841895</v>
      </c>
    </row>
    <row r="8" spans="1:9" ht="13.5" thickBot="1" x14ac:dyDescent="0.25">
      <c r="A8" s="3" t="s">
        <v>8</v>
      </c>
      <c r="B8" s="3">
        <v>5</v>
      </c>
    </row>
    <row r="10" spans="1:9" ht="13.5" thickBot="1" x14ac:dyDescent="0.25">
      <c r="A10" t="s">
        <v>10</v>
      </c>
    </row>
    <row r="11" spans="1:9" ht="15.75" x14ac:dyDescent="0.25">
      <c r="A11" s="34"/>
      <c r="B11" s="34" t="s">
        <v>12</v>
      </c>
      <c r="C11" s="91" t="s">
        <v>13</v>
      </c>
      <c r="D11" s="91" t="s">
        <v>14</v>
      </c>
      <c r="E11" s="34" t="s">
        <v>15</v>
      </c>
      <c r="F11" s="34" t="s">
        <v>16</v>
      </c>
    </row>
    <row r="12" spans="1:9" ht="15.75" x14ac:dyDescent="0.25">
      <c r="A12" s="80" t="s">
        <v>17</v>
      </c>
      <c r="B12" s="10">
        <v>1</v>
      </c>
      <c r="C12" s="88">
        <v>22.5</v>
      </c>
      <c r="D12" s="10">
        <v>22.5</v>
      </c>
      <c r="E12" s="10">
        <v>9.0000000000000018</v>
      </c>
      <c r="F12" s="10">
        <v>5.7668885622437334E-2</v>
      </c>
    </row>
    <row r="13" spans="1:9" ht="15.75" x14ac:dyDescent="0.25">
      <c r="A13" s="80" t="s">
        <v>108</v>
      </c>
      <c r="B13" s="10">
        <v>3</v>
      </c>
      <c r="C13" s="88">
        <v>7.4999999999999991</v>
      </c>
      <c r="D13" s="88">
        <v>2.4999999999999996</v>
      </c>
      <c r="E13" s="2"/>
      <c r="F13" s="2"/>
    </row>
    <row r="14" spans="1:9" ht="16.5" thickBot="1" x14ac:dyDescent="0.3">
      <c r="A14" s="82" t="s">
        <v>19</v>
      </c>
      <c r="B14" s="11">
        <v>4</v>
      </c>
      <c r="C14" s="89">
        <v>30</v>
      </c>
      <c r="D14" s="3"/>
      <c r="E14" s="3"/>
      <c r="F14" s="3"/>
    </row>
    <row r="15" spans="1:9" ht="13.5" thickBot="1" x14ac:dyDescent="0.25"/>
    <row r="16" spans="1:9" ht="15" x14ac:dyDescent="0.2">
      <c r="A16" s="34"/>
      <c r="B16" s="90" t="s">
        <v>21</v>
      </c>
      <c r="C16" s="34" t="s">
        <v>7</v>
      </c>
      <c r="D16" s="34" t="s">
        <v>22</v>
      </c>
      <c r="E16" s="34" t="s">
        <v>23</v>
      </c>
      <c r="F16" s="34" t="s">
        <v>24</v>
      </c>
      <c r="G16" s="34" t="s">
        <v>25</v>
      </c>
      <c r="H16" s="34" t="s">
        <v>94</v>
      </c>
      <c r="I16" s="34" t="s">
        <v>95</v>
      </c>
    </row>
    <row r="17" spans="1:9" ht="15.75" x14ac:dyDescent="0.25">
      <c r="A17" s="88" t="s">
        <v>28</v>
      </c>
      <c r="B17" s="88">
        <v>10.5</v>
      </c>
      <c r="C17" s="2">
        <v>1.6583123951776997</v>
      </c>
      <c r="D17" s="2">
        <v>6.3317382361330372</v>
      </c>
      <c r="E17" s="2">
        <v>7.9655639482688681E-3</v>
      </c>
      <c r="F17" s="2">
        <v>5.2225098449605518</v>
      </c>
      <c r="G17" s="2">
        <v>15.777490155039448</v>
      </c>
      <c r="H17" s="2">
        <v>5.2225098449605518</v>
      </c>
      <c r="I17" s="2">
        <v>15.777490155039448</v>
      </c>
    </row>
    <row r="18" spans="1:9" ht="16.5" thickBot="1" x14ac:dyDescent="0.3">
      <c r="A18" s="89" t="s">
        <v>36</v>
      </c>
      <c r="B18" s="89">
        <v>-1.5</v>
      </c>
      <c r="C18" s="3">
        <v>0.5</v>
      </c>
      <c r="D18" s="3">
        <v>-3</v>
      </c>
      <c r="E18" s="3">
        <v>5.7668885622437334E-2</v>
      </c>
      <c r="F18" s="3">
        <v>-3.0912231526418545</v>
      </c>
      <c r="G18" s="3">
        <v>9.1223152641854544E-2</v>
      </c>
      <c r="H18" s="3">
        <v>-3.0912231526418545</v>
      </c>
      <c r="I18" s="3">
        <v>9.1223152641854544E-2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2.75" x14ac:dyDescent="0.2"/>
  <sheetData/>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G19" sqref="G19"/>
    </sheetView>
  </sheetViews>
  <sheetFormatPr defaultRowHeight="12.75" x14ac:dyDescent="0.2"/>
  <sheetData/>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workbookViewId="0">
      <selection activeCell="J8" sqref="J8"/>
    </sheetView>
  </sheetViews>
  <sheetFormatPr defaultRowHeight="12.75" x14ac:dyDescent="0.2"/>
  <cols>
    <col min="1" max="1" width="16.28515625" customWidth="1"/>
    <col min="257" max="257" width="16.28515625" customWidth="1"/>
    <col min="513" max="513" width="16.28515625" customWidth="1"/>
    <col min="769" max="769" width="16.28515625" customWidth="1"/>
    <col min="1025" max="1025" width="16.28515625" customWidth="1"/>
    <col min="1281" max="1281" width="16.28515625" customWidth="1"/>
    <col min="1537" max="1537" width="16.28515625" customWidth="1"/>
    <col min="1793" max="1793" width="16.28515625" customWidth="1"/>
    <col min="2049" max="2049" width="16.28515625" customWidth="1"/>
    <col min="2305" max="2305" width="16.28515625" customWidth="1"/>
    <col min="2561" max="2561" width="16.28515625" customWidth="1"/>
    <col min="2817" max="2817" width="16.28515625" customWidth="1"/>
    <col min="3073" max="3073" width="16.28515625" customWidth="1"/>
    <col min="3329" max="3329" width="16.28515625" customWidth="1"/>
    <col min="3585" max="3585" width="16.28515625" customWidth="1"/>
    <col min="3841" max="3841" width="16.28515625" customWidth="1"/>
    <col min="4097" max="4097" width="16.28515625" customWidth="1"/>
    <col min="4353" max="4353" width="16.28515625" customWidth="1"/>
    <col min="4609" max="4609" width="16.28515625" customWidth="1"/>
    <col min="4865" max="4865" width="16.28515625" customWidth="1"/>
    <col min="5121" max="5121" width="16.28515625" customWidth="1"/>
    <col min="5377" max="5377" width="16.28515625" customWidth="1"/>
    <col min="5633" max="5633" width="16.28515625" customWidth="1"/>
    <col min="5889" max="5889" width="16.28515625" customWidth="1"/>
    <col min="6145" max="6145" width="16.28515625" customWidth="1"/>
    <col min="6401" max="6401" width="16.28515625" customWidth="1"/>
    <col min="6657" max="6657" width="16.28515625" customWidth="1"/>
    <col min="6913" max="6913" width="16.28515625" customWidth="1"/>
    <col min="7169" max="7169" width="16.28515625" customWidth="1"/>
    <col min="7425" max="7425" width="16.28515625" customWidth="1"/>
    <col min="7681" max="7681" width="16.28515625" customWidth="1"/>
    <col min="7937" max="7937" width="16.28515625" customWidth="1"/>
    <col min="8193" max="8193" width="16.28515625" customWidth="1"/>
    <col min="8449" max="8449" width="16.28515625" customWidth="1"/>
    <col min="8705" max="8705" width="16.28515625" customWidth="1"/>
    <col min="8961" max="8961" width="16.28515625" customWidth="1"/>
    <col min="9217" max="9217" width="16.28515625" customWidth="1"/>
    <col min="9473" max="9473" width="16.28515625" customWidth="1"/>
    <col min="9729" max="9729" width="16.28515625" customWidth="1"/>
    <col min="9985" max="9985" width="16.28515625" customWidth="1"/>
    <col min="10241" max="10241" width="16.28515625" customWidth="1"/>
    <col min="10497" max="10497" width="16.28515625" customWidth="1"/>
    <col min="10753" max="10753" width="16.28515625" customWidth="1"/>
    <col min="11009" max="11009" width="16.28515625" customWidth="1"/>
    <col min="11265" max="11265" width="16.28515625" customWidth="1"/>
    <col min="11521" max="11521" width="16.28515625" customWidth="1"/>
    <col min="11777" max="11777" width="16.28515625" customWidth="1"/>
    <col min="12033" max="12033" width="16.28515625" customWidth="1"/>
    <col min="12289" max="12289" width="16.28515625" customWidth="1"/>
    <col min="12545" max="12545" width="16.28515625" customWidth="1"/>
    <col min="12801" max="12801" width="16.28515625" customWidth="1"/>
    <col min="13057" max="13057" width="16.28515625" customWidth="1"/>
    <col min="13313" max="13313" width="16.28515625" customWidth="1"/>
    <col min="13569" max="13569" width="16.28515625" customWidth="1"/>
    <col min="13825" max="13825" width="16.28515625" customWidth="1"/>
    <col min="14081" max="14081" width="16.28515625" customWidth="1"/>
    <col min="14337" max="14337" width="16.28515625" customWidth="1"/>
    <col min="14593" max="14593" width="16.28515625" customWidth="1"/>
    <col min="14849" max="14849" width="16.28515625" customWidth="1"/>
    <col min="15105" max="15105" width="16.28515625" customWidth="1"/>
    <col min="15361" max="15361" width="16.28515625" customWidth="1"/>
    <col min="15617" max="15617" width="16.28515625" customWidth="1"/>
    <col min="15873" max="15873" width="16.28515625" customWidth="1"/>
    <col min="16129" max="16129" width="16.28515625" customWidth="1"/>
  </cols>
  <sheetData>
    <row r="1" spans="1:6" x14ac:dyDescent="0.2">
      <c r="A1" t="s">
        <v>0</v>
      </c>
    </row>
    <row r="2" spans="1:6" x14ac:dyDescent="0.2">
      <c r="A2" t="s">
        <v>1</v>
      </c>
    </row>
    <row r="3" spans="1:6" ht="13.5" thickBot="1" x14ac:dyDescent="0.25"/>
    <row r="4" spans="1:6" x14ac:dyDescent="0.2">
      <c r="A4" s="1" t="s">
        <v>2</v>
      </c>
      <c r="B4" s="1"/>
    </row>
    <row r="5" spans="1:6" x14ac:dyDescent="0.2">
      <c r="A5" s="2" t="s">
        <v>3</v>
      </c>
      <c r="B5" s="2">
        <v>0.49218347048286959</v>
      </c>
    </row>
    <row r="6" spans="1:6" x14ac:dyDescent="0.2">
      <c r="A6" s="73" t="s">
        <v>4</v>
      </c>
      <c r="B6" s="12">
        <v>0.24224456861656177</v>
      </c>
      <c r="C6" s="13" t="s">
        <v>5</v>
      </c>
    </row>
    <row r="7" spans="1:6" x14ac:dyDescent="0.2">
      <c r="A7" s="87" t="s">
        <v>6</v>
      </c>
      <c r="B7" s="87">
        <v>0.19714007865326186</v>
      </c>
    </row>
    <row r="8" spans="1:6" x14ac:dyDescent="0.2">
      <c r="A8" s="2" t="s">
        <v>7</v>
      </c>
      <c r="B8" s="2">
        <v>8.0014008528573903</v>
      </c>
    </row>
    <row r="9" spans="1:6" ht="13.5" thickBot="1" x14ac:dyDescent="0.25">
      <c r="A9" s="3" t="s">
        <v>8</v>
      </c>
      <c r="B9" s="3">
        <v>90</v>
      </c>
    </row>
    <row r="10" spans="1:6" x14ac:dyDescent="0.2">
      <c r="B10" s="9" t="s">
        <v>9</v>
      </c>
    </row>
    <row r="11" spans="1:6" ht="13.5" thickBot="1" x14ac:dyDescent="0.25">
      <c r="A11" t="s">
        <v>10</v>
      </c>
      <c r="F11" s="6" t="s">
        <v>11</v>
      </c>
    </row>
    <row r="12" spans="1:6" x14ac:dyDescent="0.2">
      <c r="A12" s="4"/>
      <c r="B12" s="8" t="s">
        <v>12</v>
      </c>
      <c r="C12" s="4" t="s">
        <v>13</v>
      </c>
      <c r="D12" s="4" t="s">
        <v>14</v>
      </c>
      <c r="E12" s="4" t="s">
        <v>15</v>
      </c>
      <c r="F12" s="7" t="s">
        <v>16</v>
      </c>
    </row>
    <row r="13" spans="1:6" x14ac:dyDescent="0.2">
      <c r="A13" s="2" t="s">
        <v>17</v>
      </c>
      <c r="B13" s="10">
        <v>5</v>
      </c>
      <c r="C13" s="2">
        <v>1719.2393111412366</v>
      </c>
      <c r="D13" s="2">
        <v>343.84786222824732</v>
      </c>
      <c r="E13" s="2">
        <v>5.3707417778954722</v>
      </c>
      <c r="F13" s="5">
        <v>2.4738444660798103E-4</v>
      </c>
    </row>
    <row r="14" spans="1:6" x14ac:dyDescent="0.2">
      <c r="A14" s="2" t="s">
        <v>18</v>
      </c>
      <c r="B14" s="10">
        <v>84</v>
      </c>
      <c r="C14" s="2">
        <v>5377.8829110809866</v>
      </c>
      <c r="D14" s="2">
        <v>64.022415608106982</v>
      </c>
      <c r="E14" s="2"/>
      <c r="F14" s="2"/>
    </row>
    <row r="15" spans="1:6" ht="13.5" thickBot="1" x14ac:dyDescent="0.25">
      <c r="A15" s="3" t="s">
        <v>19</v>
      </c>
      <c r="B15" s="11">
        <v>89</v>
      </c>
      <c r="C15" s="3">
        <v>7097.1222222222232</v>
      </c>
      <c r="D15" s="3"/>
      <c r="E15" s="3"/>
      <c r="F15" s="3"/>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38593" r:id="rId4">
          <objectPr defaultSize="0" autoPict="0" r:id="rId5">
            <anchor moveWithCells="1">
              <from>
                <xdr:col>2</xdr:col>
                <xdr:colOff>19050</xdr:colOff>
                <xdr:row>3</xdr:row>
                <xdr:rowOff>85725</xdr:rowOff>
              </from>
              <to>
                <xdr:col>4</xdr:col>
                <xdr:colOff>200025</xdr:colOff>
                <xdr:row>4</xdr:row>
                <xdr:rowOff>152400</xdr:rowOff>
              </to>
            </anchor>
          </objectPr>
        </oleObject>
      </mc:Choice>
      <mc:Fallback>
        <oleObject progId="Equation.3" shapeId="238593" r:id="rId4"/>
      </mc:Fallback>
    </mc:AlternateContent>
    <mc:AlternateContent xmlns:mc="http://schemas.openxmlformats.org/markup-compatibility/2006">
      <mc:Choice Requires="x14">
        <oleObject progId="Equation.3" shapeId="238594" r:id="rId6">
          <objectPr defaultSize="0" autoPict="0" r:id="rId7">
            <anchor moveWithCells="1">
              <from>
                <xdr:col>2</xdr:col>
                <xdr:colOff>19050</xdr:colOff>
                <xdr:row>6</xdr:row>
                <xdr:rowOff>133350</xdr:rowOff>
              </from>
              <to>
                <xdr:col>7</xdr:col>
                <xdr:colOff>47625</xdr:colOff>
                <xdr:row>8</xdr:row>
                <xdr:rowOff>38100</xdr:rowOff>
              </to>
            </anchor>
          </objectPr>
        </oleObject>
      </mc:Choice>
      <mc:Fallback>
        <oleObject progId="Equation.3" shapeId="238594" r:id="rId6"/>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workbookViewId="0">
      <selection activeCell="J25" sqref="J25"/>
    </sheetView>
  </sheetViews>
  <sheetFormatPr defaultRowHeight="12.75" x14ac:dyDescent="0.2"/>
  <cols>
    <col min="1" max="1" width="7.42578125" customWidth="1"/>
    <col min="2" max="2" width="9.140625" style="21"/>
    <col min="3" max="3" width="10.42578125" style="21" customWidth="1"/>
    <col min="4" max="4" width="5" style="21" customWidth="1"/>
    <col min="5" max="5" width="5.85546875" style="21" customWidth="1"/>
    <col min="6" max="7" width="10.28515625" customWidth="1"/>
    <col min="8" max="9" width="11.85546875" customWidth="1"/>
    <col min="257" max="257" width="7.42578125" customWidth="1"/>
    <col min="259" max="259" width="10.42578125" customWidth="1"/>
    <col min="260" max="260" width="5" customWidth="1"/>
    <col min="261" max="261" width="5.85546875" customWidth="1"/>
    <col min="262" max="263" width="10.28515625" customWidth="1"/>
    <col min="264" max="265" width="11.85546875" customWidth="1"/>
    <col min="513" max="513" width="7.42578125" customWidth="1"/>
    <col min="515" max="515" width="10.42578125" customWidth="1"/>
    <col min="516" max="516" width="5" customWidth="1"/>
    <col min="517" max="517" width="5.85546875" customWidth="1"/>
    <col min="518" max="519" width="10.28515625" customWidth="1"/>
    <col min="520" max="521" width="11.85546875" customWidth="1"/>
    <col min="769" max="769" width="7.42578125" customWidth="1"/>
    <col min="771" max="771" width="10.42578125" customWidth="1"/>
    <col min="772" max="772" width="5" customWidth="1"/>
    <col min="773" max="773" width="5.85546875" customWidth="1"/>
    <col min="774" max="775" width="10.28515625" customWidth="1"/>
    <col min="776" max="777" width="11.85546875" customWidth="1"/>
    <col min="1025" max="1025" width="7.42578125" customWidth="1"/>
    <col min="1027" max="1027" width="10.42578125" customWidth="1"/>
    <col min="1028" max="1028" width="5" customWidth="1"/>
    <col min="1029" max="1029" width="5.85546875" customWidth="1"/>
    <col min="1030" max="1031" width="10.28515625" customWidth="1"/>
    <col min="1032" max="1033" width="11.85546875" customWidth="1"/>
    <col min="1281" max="1281" width="7.42578125" customWidth="1"/>
    <col min="1283" max="1283" width="10.42578125" customWidth="1"/>
    <col min="1284" max="1284" width="5" customWidth="1"/>
    <col min="1285" max="1285" width="5.85546875" customWidth="1"/>
    <col min="1286" max="1287" width="10.28515625" customWidth="1"/>
    <col min="1288" max="1289" width="11.85546875" customWidth="1"/>
    <col min="1537" max="1537" width="7.42578125" customWidth="1"/>
    <col min="1539" max="1539" width="10.42578125" customWidth="1"/>
    <col min="1540" max="1540" width="5" customWidth="1"/>
    <col min="1541" max="1541" width="5.85546875" customWidth="1"/>
    <col min="1542" max="1543" width="10.28515625" customWidth="1"/>
    <col min="1544" max="1545" width="11.85546875" customWidth="1"/>
    <col min="1793" max="1793" width="7.42578125" customWidth="1"/>
    <col min="1795" max="1795" width="10.42578125" customWidth="1"/>
    <col min="1796" max="1796" width="5" customWidth="1"/>
    <col min="1797" max="1797" width="5.85546875" customWidth="1"/>
    <col min="1798" max="1799" width="10.28515625" customWidth="1"/>
    <col min="1800" max="1801" width="11.85546875" customWidth="1"/>
    <col min="2049" max="2049" width="7.42578125" customWidth="1"/>
    <col min="2051" max="2051" width="10.42578125" customWidth="1"/>
    <col min="2052" max="2052" width="5" customWidth="1"/>
    <col min="2053" max="2053" width="5.85546875" customWidth="1"/>
    <col min="2054" max="2055" width="10.28515625" customWidth="1"/>
    <col min="2056" max="2057" width="11.85546875" customWidth="1"/>
    <col min="2305" max="2305" width="7.42578125" customWidth="1"/>
    <col min="2307" max="2307" width="10.42578125" customWidth="1"/>
    <col min="2308" max="2308" width="5" customWidth="1"/>
    <col min="2309" max="2309" width="5.85546875" customWidth="1"/>
    <col min="2310" max="2311" width="10.28515625" customWidth="1"/>
    <col min="2312" max="2313" width="11.85546875" customWidth="1"/>
    <col min="2561" max="2561" width="7.42578125" customWidth="1"/>
    <col min="2563" max="2563" width="10.42578125" customWidth="1"/>
    <col min="2564" max="2564" width="5" customWidth="1"/>
    <col min="2565" max="2565" width="5.85546875" customWidth="1"/>
    <col min="2566" max="2567" width="10.28515625" customWidth="1"/>
    <col min="2568" max="2569" width="11.85546875" customWidth="1"/>
    <col min="2817" max="2817" width="7.42578125" customWidth="1"/>
    <col min="2819" max="2819" width="10.42578125" customWidth="1"/>
    <col min="2820" max="2820" width="5" customWidth="1"/>
    <col min="2821" max="2821" width="5.85546875" customWidth="1"/>
    <col min="2822" max="2823" width="10.28515625" customWidth="1"/>
    <col min="2824" max="2825" width="11.85546875" customWidth="1"/>
    <col min="3073" max="3073" width="7.42578125" customWidth="1"/>
    <col min="3075" max="3075" width="10.42578125" customWidth="1"/>
    <col min="3076" max="3076" width="5" customWidth="1"/>
    <col min="3077" max="3077" width="5.85546875" customWidth="1"/>
    <col min="3078" max="3079" width="10.28515625" customWidth="1"/>
    <col min="3080" max="3081" width="11.85546875" customWidth="1"/>
    <col min="3329" max="3329" width="7.42578125" customWidth="1"/>
    <col min="3331" max="3331" width="10.42578125" customWidth="1"/>
    <col min="3332" max="3332" width="5" customWidth="1"/>
    <col min="3333" max="3333" width="5.85546875" customWidth="1"/>
    <col min="3334" max="3335" width="10.28515625" customWidth="1"/>
    <col min="3336" max="3337" width="11.85546875" customWidth="1"/>
    <col min="3585" max="3585" width="7.42578125" customWidth="1"/>
    <col min="3587" max="3587" width="10.42578125" customWidth="1"/>
    <col min="3588" max="3588" width="5" customWidth="1"/>
    <col min="3589" max="3589" width="5.85546875" customWidth="1"/>
    <col min="3590" max="3591" width="10.28515625" customWidth="1"/>
    <col min="3592" max="3593" width="11.85546875" customWidth="1"/>
    <col min="3841" max="3841" width="7.42578125" customWidth="1"/>
    <col min="3843" max="3843" width="10.42578125" customWidth="1"/>
    <col min="3844" max="3844" width="5" customWidth="1"/>
    <col min="3845" max="3845" width="5.85546875" customWidth="1"/>
    <col min="3846" max="3847" width="10.28515625" customWidth="1"/>
    <col min="3848" max="3849" width="11.85546875" customWidth="1"/>
    <col min="4097" max="4097" width="7.42578125" customWidth="1"/>
    <col min="4099" max="4099" width="10.42578125" customWidth="1"/>
    <col min="4100" max="4100" width="5" customWidth="1"/>
    <col min="4101" max="4101" width="5.85546875" customWidth="1"/>
    <col min="4102" max="4103" width="10.28515625" customWidth="1"/>
    <col min="4104" max="4105" width="11.85546875" customWidth="1"/>
    <col min="4353" max="4353" width="7.42578125" customWidth="1"/>
    <col min="4355" max="4355" width="10.42578125" customWidth="1"/>
    <col min="4356" max="4356" width="5" customWidth="1"/>
    <col min="4357" max="4357" width="5.85546875" customWidth="1"/>
    <col min="4358" max="4359" width="10.28515625" customWidth="1"/>
    <col min="4360" max="4361" width="11.85546875" customWidth="1"/>
    <col min="4609" max="4609" width="7.42578125" customWidth="1"/>
    <col min="4611" max="4611" width="10.42578125" customWidth="1"/>
    <col min="4612" max="4612" width="5" customWidth="1"/>
    <col min="4613" max="4613" width="5.85546875" customWidth="1"/>
    <col min="4614" max="4615" width="10.28515625" customWidth="1"/>
    <col min="4616" max="4617" width="11.85546875" customWidth="1"/>
    <col min="4865" max="4865" width="7.42578125" customWidth="1"/>
    <col min="4867" max="4867" width="10.42578125" customWidth="1"/>
    <col min="4868" max="4868" width="5" customWidth="1"/>
    <col min="4869" max="4869" width="5.85546875" customWidth="1"/>
    <col min="4870" max="4871" width="10.28515625" customWidth="1"/>
    <col min="4872" max="4873" width="11.85546875" customWidth="1"/>
    <col min="5121" max="5121" width="7.42578125" customWidth="1"/>
    <col min="5123" max="5123" width="10.42578125" customWidth="1"/>
    <col min="5124" max="5124" width="5" customWidth="1"/>
    <col min="5125" max="5125" width="5.85546875" customWidth="1"/>
    <col min="5126" max="5127" width="10.28515625" customWidth="1"/>
    <col min="5128" max="5129" width="11.85546875" customWidth="1"/>
    <col min="5377" max="5377" width="7.42578125" customWidth="1"/>
    <col min="5379" max="5379" width="10.42578125" customWidth="1"/>
    <col min="5380" max="5380" width="5" customWidth="1"/>
    <col min="5381" max="5381" width="5.85546875" customWidth="1"/>
    <col min="5382" max="5383" width="10.28515625" customWidth="1"/>
    <col min="5384" max="5385" width="11.85546875" customWidth="1"/>
    <col min="5633" max="5633" width="7.42578125" customWidth="1"/>
    <col min="5635" max="5635" width="10.42578125" customWidth="1"/>
    <col min="5636" max="5636" width="5" customWidth="1"/>
    <col min="5637" max="5637" width="5.85546875" customWidth="1"/>
    <col min="5638" max="5639" width="10.28515625" customWidth="1"/>
    <col min="5640" max="5641" width="11.85546875" customWidth="1"/>
    <col min="5889" max="5889" width="7.42578125" customWidth="1"/>
    <col min="5891" max="5891" width="10.42578125" customWidth="1"/>
    <col min="5892" max="5892" width="5" customWidth="1"/>
    <col min="5893" max="5893" width="5.85546875" customWidth="1"/>
    <col min="5894" max="5895" width="10.28515625" customWidth="1"/>
    <col min="5896" max="5897" width="11.85546875" customWidth="1"/>
    <col min="6145" max="6145" width="7.42578125" customWidth="1"/>
    <col min="6147" max="6147" width="10.42578125" customWidth="1"/>
    <col min="6148" max="6148" width="5" customWidth="1"/>
    <col min="6149" max="6149" width="5.85546875" customWidth="1"/>
    <col min="6150" max="6151" width="10.28515625" customWidth="1"/>
    <col min="6152" max="6153" width="11.85546875" customWidth="1"/>
    <col min="6401" max="6401" width="7.42578125" customWidth="1"/>
    <col min="6403" max="6403" width="10.42578125" customWidth="1"/>
    <col min="6404" max="6404" width="5" customWidth="1"/>
    <col min="6405" max="6405" width="5.85546875" customWidth="1"/>
    <col min="6406" max="6407" width="10.28515625" customWidth="1"/>
    <col min="6408" max="6409" width="11.85546875" customWidth="1"/>
    <col min="6657" max="6657" width="7.42578125" customWidth="1"/>
    <col min="6659" max="6659" width="10.42578125" customWidth="1"/>
    <col min="6660" max="6660" width="5" customWidth="1"/>
    <col min="6661" max="6661" width="5.85546875" customWidth="1"/>
    <col min="6662" max="6663" width="10.28515625" customWidth="1"/>
    <col min="6664" max="6665" width="11.85546875" customWidth="1"/>
    <col min="6913" max="6913" width="7.42578125" customWidth="1"/>
    <col min="6915" max="6915" width="10.42578125" customWidth="1"/>
    <col min="6916" max="6916" width="5" customWidth="1"/>
    <col min="6917" max="6917" width="5.85546875" customWidth="1"/>
    <col min="6918" max="6919" width="10.28515625" customWidth="1"/>
    <col min="6920" max="6921" width="11.85546875" customWidth="1"/>
    <col min="7169" max="7169" width="7.42578125" customWidth="1"/>
    <col min="7171" max="7171" width="10.42578125" customWidth="1"/>
    <col min="7172" max="7172" width="5" customWidth="1"/>
    <col min="7173" max="7173" width="5.85546875" customWidth="1"/>
    <col min="7174" max="7175" width="10.28515625" customWidth="1"/>
    <col min="7176" max="7177" width="11.85546875" customWidth="1"/>
    <col min="7425" max="7425" width="7.42578125" customWidth="1"/>
    <col min="7427" max="7427" width="10.42578125" customWidth="1"/>
    <col min="7428" max="7428" width="5" customWidth="1"/>
    <col min="7429" max="7429" width="5.85546875" customWidth="1"/>
    <col min="7430" max="7431" width="10.28515625" customWidth="1"/>
    <col min="7432" max="7433" width="11.85546875" customWidth="1"/>
    <col min="7681" max="7681" width="7.42578125" customWidth="1"/>
    <col min="7683" max="7683" width="10.42578125" customWidth="1"/>
    <col min="7684" max="7684" width="5" customWidth="1"/>
    <col min="7685" max="7685" width="5.85546875" customWidth="1"/>
    <col min="7686" max="7687" width="10.28515625" customWidth="1"/>
    <col min="7688" max="7689" width="11.85546875" customWidth="1"/>
    <col min="7937" max="7937" width="7.42578125" customWidth="1"/>
    <col min="7939" max="7939" width="10.42578125" customWidth="1"/>
    <col min="7940" max="7940" width="5" customWidth="1"/>
    <col min="7941" max="7941" width="5.85546875" customWidth="1"/>
    <col min="7942" max="7943" width="10.28515625" customWidth="1"/>
    <col min="7944" max="7945" width="11.85546875" customWidth="1"/>
    <col min="8193" max="8193" width="7.42578125" customWidth="1"/>
    <col min="8195" max="8195" width="10.42578125" customWidth="1"/>
    <col min="8196" max="8196" width="5" customWidth="1"/>
    <col min="8197" max="8197" width="5.85546875" customWidth="1"/>
    <col min="8198" max="8199" width="10.28515625" customWidth="1"/>
    <col min="8200" max="8201" width="11.85546875" customWidth="1"/>
    <col min="8449" max="8449" width="7.42578125" customWidth="1"/>
    <col min="8451" max="8451" width="10.42578125" customWidth="1"/>
    <col min="8452" max="8452" width="5" customWidth="1"/>
    <col min="8453" max="8453" width="5.85546875" customWidth="1"/>
    <col min="8454" max="8455" width="10.28515625" customWidth="1"/>
    <col min="8456" max="8457" width="11.85546875" customWidth="1"/>
    <col min="8705" max="8705" width="7.42578125" customWidth="1"/>
    <col min="8707" max="8707" width="10.42578125" customWidth="1"/>
    <col min="8708" max="8708" width="5" customWidth="1"/>
    <col min="8709" max="8709" width="5.85546875" customWidth="1"/>
    <col min="8710" max="8711" width="10.28515625" customWidth="1"/>
    <col min="8712" max="8713" width="11.85546875" customWidth="1"/>
    <col min="8961" max="8961" width="7.42578125" customWidth="1"/>
    <col min="8963" max="8963" width="10.42578125" customWidth="1"/>
    <col min="8964" max="8964" width="5" customWidth="1"/>
    <col min="8965" max="8965" width="5.85546875" customWidth="1"/>
    <col min="8966" max="8967" width="10.28515625" customWidth="1"/>
    <col min="8968" max="8969" width="11.85546875" customWidth="1"/>
    <col min="9217" max="9217" width="7.42578125" customWidth="1"/>
    <col min="9219" max="9219" width="10.42578125" customWidth="1"/>
    <col min="9220" max="9220" width="5" customWidth="1"/>
    <col min="9221" max="9221" width="5.85546875" customWidth="1"/>
    <col min="9222" max="9223" width="10.28515625" customWidth="1"/>
    <col min="9224" max="9225" width="11.85546875" customWidth="1"/>
    <col min="9473" max="9473" width="7.42578125" customWidth="1"/>
    <col min="9475" max="9475" width="10.42578125" customWidth="1"/>
    <col min="9476" max="9476" width="5" customWidth="1"/>
    <col min="9477" max="9477" width="5.85546875" customWidth="1"/>
    <col min="9478" max="9479" width="10.28515625" customWidth="1"/>
    <col min="9480" max="9481" width="11.85546875" customWidth="1"/>
    <col min="9729" max="9729" width="7.42578125" customWidth="1"/>
    <col min="9731" max="9731" width="10.42578125" customWidth="1"/>
    <col min="9732" max="9732" width="5" customWidth="1"/>
    <col min="9733" max="9733" width="5.85546875" customWidth="1"/>
    <col min="9734" max="9735" width="10.28515625" customWidth="1"/>
    <col min="9736" max="9737" width="11.85546875" customWidth="1"/>
    <col min="9985" max="9985" width="7.42578125" customWidth="1"/>
    <col min="9987" max="9987" width="10.42578125" customWidth="1"/>
    <col min="9988" max="9988" width="5" customWidth="1"/>
    <col min="9989" max="9989" width="5.85546875" customWidth="1"/>
    <col min="9990" max="9991" width="10.28515625" customWidth="1"/>
    <col min="9992" max="9993" width="11.85546875" customWidth="1"/>
    <col min="10241" max="10241" width="7.42578125" customWidth="1"/>
    <col min="10243" max="10243" width="10.42578125" customWidth="1"/>
    <col min="10244" max="10244" width="5" customWidth="1"/>
    <col min="10245" max="10245" width="5.85546875" customWidth="1"/>
    <col min="10246" max="10247" width="10.28515625" customWidth="1"/>
    <col min="10248" max="10249" width="11.85546875" customWidth="1"/>
    <col min="10497" max="10497" width="7.42578125" customWidth="1"/>
    <col min="10499" max="10499" width="10.42578125" customWidth="1"/>
    <col min="10500" max="10500" width="5" customWidth="1"/>
    <col min="10501" max="10501" width="5.85546875" customWidth="1"/>
    <col min="10502" max="10503" width="10.28515625" customWidth="1"/>
    <col min="10504" max="10505" width="11.85546875" customWidth="1"/>
    <col min="10753" max="10753" width="7.42578125" customWidth="1"/>
    <col min="10755" max="10755" width="10.42578125" customWidth="1"/>
    <col min="10756" max="10756" width="5" customWidth="1"/>
    <col min="10757" max="10757" width="5.85546875" customWidth="1"/>
    <col min="10758" max="10759" width="10.28515625" customWidth="1"/>
    <col min="10760" max="10761" width="11.85546875" customWidth="1"/>
    <col min="11009" max="11009" width="7.42578125" customWidth="1"/>
    <col min="11011" max="11011" width="10.42578125" customWidth="1"/>
    <col min="11012" max="11012" width="5" customWidth="1"/>
    <col min="11013" max="11013" width="5.85546875" customWidth="1"/>
    <col min="11014" max="11015" width="10.28515625" customWidth="1"/>
    <col min="11016" max="11017" width="11.85546875" customWidth="1"/>
    <col min="11265" max="11265" width="7.42578125" customWidth="1"/>
    <col min="11267" max="11267" width="10.42578125" customWidth="1"/>
    <col min="11268" max="11268" width="5" customWidth="1"/>
    <col min="11269" max="11269" width="5.85546875" customWidth="1"/>
    <col min="11270" max="11271" width="10.28515625" customWidth="1"/>
    <col min="11272" max="11273" width="11.85546875" customWidth="1"/>
    <col min="11521" max="11521" width="7.42578125" customWidth="1"/>
    <col min="11523" max="11523" width="10.42578125" customWidth="1"/>
    <col min="11524" max="11524" width="5" customWidth="1"/>
    <col min="11525" max="11525" width="5.85546875" customWidth="1"/>
    <col min="11526" max="11527" width="10.28515625" customWidth="1"/>
    <col min="11528" max="11529" width="11.85546875" customWidth="1"/>
    <col min="11777" max="11777" width="7.42578125" customWidth="1"/>
    <col min="11779" max="11779" width="10.42578125" customWidth="1"/>
    <col min="11780" max="11780" width="5" customWidth="1"/>
    <col min="11781" max="11781" width="5.85546875" customWidth="1"/>
    <col min="11782" max="11783" width="10.28515625" customWidth="1"/>
    <col min="11784" max="11785" width="11.85546875" customWidth="1"/>
    <col min="12033" max="12033" width="7.42578125" customWidth="1"/>
    <col min="12035" max="12035" width="10.42578125" customWidth="1"/>
    <col min="12036" max="12036" width="5" customWidth="1"/>
    <col min="12037" max="12037" width="5.85546875" customWidth="1"/>
    <col min="12038" max="12039" width="10.28515625" customWidth="1"/>
    <col min="12040" max="12041" width="11.85546875" customWidth="1"/>
    <col min="12289" max="12289" width="7.42578125" customWidth="1"/>
    <col min="12291" max="12291" width="10.42578125" customWidth="1"/>
    <col min="12292" max="12292" width="5" customWidth="1"/>
    <col min="12293" max="12293" width="5.85546875" customWidth="1"/>
    <col min="12294" max="12295" width="10.28515625" customWidth="1"/>
    <col min="12296" max="12297" width="11.85546875" customWidth="1"/>
    <col min="12545" max="12545" width="7.42578125" customWidth="1"/>
    <col min="12547" max="12547" width="10.42578125" customWidth="1"/>
    <col min="12548" max="12548" width="5" customWidth="1"/>
    <col min="12549" max="12549" width="5.85546875" customWidth="1"/>
    <col min="12550" max="12551" width="10.28515625" customWidth="1"/>
    <col min="12552" max="12553" width="11.85546875" customWidth="1"/>
    <col min="12801" max="12801" width="7.42578125" customWidth="1"/>
    <col min="12803" max="12803" width="10.42578125" customWidth="1"/>
    <col min="12804" max="12804" width="5" customWidth="1"/>
    <col min="12805" max="12805" width="5.85546875" customWidth="1"/>
    <col min="12806" max="12807" width="10.28515625" customWidth="1"/>
    <col min="12808" max="12809" width="11.85546875" customWidth="1"/>
    <col min="13057" max="13057" width="7.42578125" customWidth="1"/>
    <col min="13059" max="13059" width="10.42578125" customWidth="1"/>
    <col min="13060" max="13060" width="5" customWidth="1"/>
    <col min="13061" max="13061" width="5.85546875" customWidth="1"/>
    <col min="13062" max="13063" width="10.28515625" customWidth="1"/>
    <col min="13064" max="13065" width="11.85546875" customWidth="1"/>
    <col min="13313" max="13313" width="7.42578125" customWidth="1"/>
    <col min="13315" max="13315" width="10.42578125" customWidth="1"/>
    <col min="13316" max="13316" width="5" customWidth="1"/>
    <col min="13317" max="13317" width="5.85546875" customWidth="1"/>
    <col min="13318" max="13319" width="10.28515625" customWidth="1"/>
    <col min="13320" max="13321" width="11.85546875" customWidth="1"/>
    <col min="13569" max="13569" width="7.42578125" customWidth="1"/>
    <col min="13571" max="13571" width="10.42578125" customWidth="1"/>
    <col min="13572" max="13572" width="5" customWidth="1"/>
    <col min="13573" max="13573" width="5.85546875" customWidth="1"/>
    <col min="13574" max="13575" width="10.28515625" customWidth="1"/>
    <col min="13576" max="13577" width="11.85546875" customWidth="1"/>
    <col min="13825" max="13825" width="7.42578125" customWidth="1"/>
    <col min="13827" max="13827" width="10.42578125" customWidth="1"/>
    <col min="13828" max="13828" width="5" customWidth="1"/>
    <col min="13829" max="13829" width="5.85546875" customWidth="1"/>
    <col min="13830" max="13831" width="10.28515625" customWidth="1"/>
    <col min="13832" max="13833" width="11.85546875" customWidth="1"/>
    <col min="14081" max="14081" width="7.42578125" customWidth="1"/>
    <col min="14083" max="14083" width="10.42578125" customWidth="1"/>
    <col min="14084" max="14084" width="5" customWidth="1"/>
    <col min="14085" max="14085" width="5.85546875" customWidth="1"/>
    <col min="14086" max="14087" width="10.28515625" customWidth="1"/>
    <col min="14088" max="14089" width="11.85546875" customWidth="1"/>
    <col min="14337" max="14337" width="7.42578125" customWidth="1"/>
    <col min="14339" max="14339" width="10.42578125" customWidth="1"/>
    <col min="14340" max="14340" width="5" customWidth="1"/>
    <col min="14341" max="14341" width="5.85546875" customWidth="1"/>
    <col min="14342" max="14343" width="10.28515625" customWidth="1"/>
    <col min="14344" max="14345" width="11.85546875" customWidth="1"/>
    <col min="14593" max="14593" width="7.42578125" customWidth="1"/>
    <col min="14595" max="14595" width="10.42578125" customWidth="1"/>
    <col min="14596" max="14596" width="5" customWidth="1"/>
    <col min="14597" max="14597" width="5.85546875" customWidth="1"/>
    <col min="14598" max="14599" width="10.28515625" customWidth="1"/>
    <col min="14600" max="14601" width="11.85546875" customWidth="1"/>
    <col min="14849" max="14849" width="7.42578125" customWidth="1"/>
    <col min="14851" max="14851" width="10.42578125" customWidth="1"/>
    <col min="14852" max="14852" width="5" customWidth="1"/>
    <col min="14853" max="14853" width="5.85546875" customWidth="1"/>
    <col min="14854" max="14855" width="10.28515625" customWidth="1"/>
    <col min="14856" max="14857" width="11.85546875" customWidth="1"/>
    <col min="15105" max="15105" width="7.42578125" customWidth="1"/>
    <col min="15107" max="15107" width="10.42578125" customWidth="1"/>
    <col min="15108" max="15108" width="5" customWidth="1"/>
    <col min="15109" max="15109" width="5.85546875" customWidth="1"/>
    <col min="15110" max="15111" width="10.28515625" customWidth="1"/>
    <col min="15112" max="15113" width="11.85546875" customWidth="1"/>
    <col min="15361" max="15361" width="7.42578125" customWidth="1"/>
    <col min="15363" max="15363" width="10.42578125" customWidth="1"/>
    <col min="15364" max="15364" width="5" customWidth="1"/>
    <col min="15365" max="15365" width="5.85546875" customWidth="1"/>
    <col min="15366" max="15367" width="10.28515625" customWidth="1"/>
    <col min="15368" max="15369" width="11.85546875" customWidth="1"/>
    <col min="15617" max="15617" width="7.42578125" customWidth="1"/>
    <col min="15619" max="15619" width="10.42578125" customWidth="1"/>
    <col min="15620" max="15620" width="5" customWidth="1"/>
    <col min="15621" max="15621" width="5.85546875" customWidth="1"/>
    <col min="15622" max="15623" width="10.28515625" customWidth="1"/>
    <col min="15624" max="15625" width="11.85546875" customWidth="1"/>
    <col min="15873" max="15873" width="7.42578125" customWidth="1"/>
    <col min="15875" max="15875" width="10.42578125" customWidth="1"/>
    <col min="15876" max="15876" width="5" customWidth="1"/>
    <col min="15877" max="15877" width="5.85546875" customWidth="1"/>
    <col min="15878" max="15879" width="10.28515625" customWidth="1"/>
    <col min="15880" max="15881" width="11.85546875" customWidth="1"/>
    <col min="16129" max="16129" width="7.42578125" customWidth="1"/>
    <col min="16131" max="16131" width="10.42578125" customWidth="1"/>
    <col min="16132" max="16132" width="5" customWidth="1"/>
    <col min="16133" max="16133" width="5.85546875" customWidth="1"/>
    <col min="16134" max="16135" width="10.28515625" customWidth="1"/>
    <col min="16136" max="16137" width="11.85546875" customWidth="1"/>
  </cols>
  <sheetData>
    <row r="2" spans="1:2" s="29" customFormat="1" ht="15" x14ac:dyDescent="0.2"/>
    <row r="16" spans="1:2" ht="13.5" thickBot="1" x14ac:dyDescent="0.25">
      <c r="A16" s="31">
        <f>TINV(0.05,10)</f>
        <v>2.2281388519862744</v>
      </c>
      <c r="B16" s="20" t="s">
        <v>20</v>
      </c>
    </row>
    <row r="17" spans="1:14" s="46" customFormat="1" x14ac:dyDescent="0.2">
      <c r="A17" s="4"/>
      <c r="B17" s="14" t="s">
        <v>21</v>
      </c>
      <c r="C17" s="22" t="s">
        <v>7</v>
      </c>
      <c r="D17" s="22" t="s">
        <v>22</v>
      </c>
      <c r="E17" s="22" t="s">
        <v>23</v>
      </c>
      <c r="F17" s="26" t="s">
        <v>24</v>
      </c>
      <c r="G17" s="26" t="s">
        <v>25</v>
      </c>
      <c r="H17" s="74" t="s">
        <v>26</v>
      </c>
      <c r="I17" s="74" t="s">
        <v>27</v>
      </c>
    </row>
    <row r="18" spans="1:14" x14ac:dyDescent="0.2">
      <c r="A18" s="2" t="s">
        <v>28</v>
      </c>
      <c r="B18" s="75">
        <v>67.386031794474235</v>
      </c>
      <c r="C18" s="23">
        <v>6.1512699427931787</v>
      </c>
      <c r="D18" s="23">
        <v>10.95481622838283</v>
      </c>
      <c r="E18" s="25">
        <v>7.3249881490980688E-18</v>
      </c>
      <c r="F18" s="27">
        <v>55.153553855953191</v>
      </c>
      <c r="G18" s="27">
        <v>79.618509732995278</v>
      </c>
      <c r="H18" s="76">
        <v>57.155254950859721</v>
      </c>
      <c r="I18" s="76">
        <v>77.616808638088742</v>
      </c>
    </row>
    <row r="19" spans="1:14" x14ac:dyDescent="0.2">
      <c r="A19" s="2" t="s">
        <v>29</v>
      </c>
      <c r="B19" s="75">
        <v>6.0623850181082011</v>
      </c>
      <c r="C19" s="23">
        <v>1.797755807464827</v>
      </c>
      <c r="D19" s="23">
        <v>3.372196041829119</v>
      </c>
      <c r="E19" s="25">
        <v>1.1293778970155985E-3</v>
      </c>
      <c r="F19" s="27">
        <v>2.4873495444291067</v>
      </c>
      <c r="G19" s="27">
        <v>9.6374204917872959</v>
      </c>
      <c r="H19" s="76">
        <v>3.0723620380513395</v>
      </c>
      <c r="I19" s="76">
        <v>9.0524079981650623</v>
      </c>
      <c r="N19" s="31"/>
    </row>
    <row r="20" spans="1:14" x14ac:dyDescent="0.2">
      <c r="A20" s="2" t="s">
        <v>30</v>
      </c>
      <c r="B20" s="75">
        <v>4.7573554812861705</v>
      </c>
      <c r="C20" s="23">
        <v>1.680286985585643</v>
      </c>
      <c r="D20" s="23">
        <v>2.8312755631015341</v>
      </c>
      <c r="E20" s="25">
        <v>5.8005047189598992E-3</v>
      </c>
      <c r="F20" s="27">
        <v>1.4159197009166973</v>
      </c>
      <c r="G20" s="27">
        <v>8.0987912616556432</v>
      </c>
      <c r="H20" s="76">
        <v>1.9627063531176097</v>
      </c>
      <c r="I20" s="76">
        <v>7.5520046094547313</v>
      </c>
    </row>
    <row r="21" spans="1:14" x14ac:dyDescent="0.2">
      <c r="A21" s="2" t="s">
        <v>31</v>
      </c>
      <c r="B21" s="75">
        <v>0.38235151593095101</v>
      </c>
      <c r="C21" s="23">
        <v>3.8052019345283452</v>
      </c>
      <c r="D21" s="23">
        <v>0.10048126814545612</v>
      </c>
      <c r="E21" s="23">
        <v>0.92020169281166597</v>
      </c>
      <c r="F21" s="27">
        <v>-7.1847117325727279</v>
      </c>
      <c r="G21" s="27">
        <v>7.9494147644346302</v>
      </c>
      <c r="H21" s="76">
        <v>-5.9464508613180405</v>
      </c>
      <c r="I21" s="76">
        <v>6.7111538931799428</v>
      </c>
    </row>
    <row r="22" spans="1:14" x14ac:dyDescent="0.2">
      <c r="A22" s="2" t="s">
        <v>32</v>
      </c>
      <c r="B22" s="75">
        <v>2.1316221739538328</v>
      </c>
      <c r="C22" s="23">
        <v>4.0356311477620963</v>
      </c>
      <c r="D22" s="23">
        <v>0.52820044644959552</v>
      </c>
      <c r="E22" s="23">
        <v>0.59875291481281512</v>
      </c>
      <c r="F22" s="27">
        <v>-5.8936749503977168</v>
      </c>
      <c r="G22" s="27">
        <v>10.156919298305382</v>
      </c>
      <c r="H22" s="76">
        <v>-4.5804294966554968</v>
      </c>
      <c r="I22" s="76">
        <v>8.8436738445631633</v>
      </c>
    </row>
    <row r="23" spans="1:14" ht="13.5" thickBot="1" x14ac:dyDescent="0.25">
      <c r="A23" s="3" t="s">
        <v>33</v>
      </c>
      <c r="B23" s="77">
        <v>-3.0937853819124008</v>
      </c>
      <c r="C23" s="24">
        <v>4.5649676246363429</v>
      </c>
      <c r="D23" s="24">
        <v>-0.67772340053755797</v>
      </c>
      <c r="E23" s="24">
        <v>0.49980959643846457</v>
      </c>
      <c r="F23" s="28">
        <v>-12.17172640510713</v>
      </c>
      <c r="G23" s="28">
        <v>5.984155641282328</v>
      </c>
      <c r="H23" s="78">
        <v>-10.686228162073077</v>
      </c>
      <c r="I23" s="78">
        <v>4.4986573982482749</v>
      </c>
    </row>
  </sheetData>
  <printOptions gridLines="1" gridLinesSet="0"/>
  <pageMargins left="0.75" right="0.75" top="1" bottom="1" header="0.5" footer="0.5"/>
  <pageSetup orientation="portrait" horizontalDpi="120" verticalDpi="144" r:id="rId1"/>
  <headerFooter alignWithMargins="0">
    <oddHeader>&amp;A</oddHeader>
    <oddFoote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E20"/>
  <sheetViews>
    <sheetView workbookViewId="0">
      <selection activeCell="J8" sqref="J8"/>
    </sheetView>
  </sheetViews>
  <sheetFormatPr defaultRowHeight="12.75" x14ac:dyDescent="0.2"/>
  <cols>
    <col min="3" max="3" width="16.5703125" customWidth="1"/>
    <col min="259" max="259" width="16.5703125" customWidth="1"/>
    <col min="515" max="515" width="16.5703125" customWidth="1"/>
    <col min="771" max="771" width="16.5703125" customWidth="1"/>
    <col min="1027" max="1027" width="16.5703125" customWidth="1"/>
    <col min="1283" max="1283" width="16.5703125" customWidth="1"/>
    <col min="1539" max="1539" width="16.5703125" customWidth="1"/>
    <col min="1795" max="1795" width="16.5703125" customWidth="1"/>
    <col min="2051" max="2051" width="16.5703125" customWidth="1"/>
    <col min="2307" max="2307" width="16.5703125" customWidth="1"/>
    <col min="2563" max="2563" width="16.5703125" customWidth="1"/>
    <col min="2819" max="2819" width="16.5703125" customWidth="1"/>
    <col min="3075" max="3075" width="16.5703125" customWidth="1"/>
    <col min="3331" max="3331" width="16.5703125" customWidth="1"/>
    <col min="3587" max="3587" width="16.5703125" customWidth="1"/>
    <col min="3843" max="3843" width="16.5703125" customWidth="1"/>
    <col min="4099" max="4099" width="16.5703125" customWidth="1"/>
    <col min="4355" max="4355" width="16.5703125" customWidth="1"/>
    <col min="4611" max="4611" width="16.5703125" customWidth="1"/>
    <col min="4867" max="4867" width="16.5703125" customWidth="1"/>
    <col min="5123" max="5123" width="16.5703125" customWidth="1"/>
    <col min="5379" max="5379" width="16.5703125" customWidth="1"/>
    <col min="5635" max="5635" width="16.5703125" customWidth="1"/>
    <col min="5891" max="5891" width="16.5703125" customWidth="1"/>
    <col min="6147" max="6147" width="16.5703125" customWidth="1"/>
    <col min="6403" max="6403" width="16.5703125" customWidth="1"/>
    <col min="6659" max="6659" width="16.5703125" customWidth="1"/>
    <col min="6915" max="6915" width="16.5703125" customWidth="1"/>
    <col min="7171" max="7171" width="16.5703125" customWidth="1"/>
    <col min="7427" max="7427" width="16.5703125" customWidth="1"/>
    <col min="7683" max="7683" width="16.5703125" customWidth="1"/>
    <col min="7939" max="7939" width="16.5703125" customWidth="1"/>
    <col min="8195" max="8195" width="16.5703125" customWidth="1"/>
    <col min="8451" max="8451" width="16.5703125" customWidth="1"/>
    <col min="8707" max="8707" width="16.5703125" customWidth="1"/>
    <col min="8963" max="8963" width="16.5703125" customWidth="1"/>
    <col min="9219" max="9219" width="16.5703125" customWidth="1"/>
    <col min="9475" max="9475" width="16.5703125" customWidth="1"/>
    <col min="9731" max="9731" width="16.5703125" customWidth="1"/>
    <col min="9987" max="9987" width="16.5703125" customWidth="1"/>
    <col min="10243" max="10243" width="16.5703125" customWidth="1"/>
    <col min="10499" max="10499" width="16.5703125" customWidth="1"/>
    <col min="10755" max="10755" width="16.5703125" customWidth="1"/>
    <col min="11011" max="11011" width="16.5703125" customWidth="1"/>
    <col min="11267" max="11267" width="16.5703125" customWidth="1"/>
    <col min="11523" max="11523" width="16.5703125" customWidth="1"/>
    <col min="11779" max="11779" width="16.5703125" customWidth="1"/>
    <col min="12035" max="12035" width="16.5703125" customWidth="1"/>
    <col min="12291" max="12291" width="16.5703125" customWidth="1"/>
    <col min="12547" max="12547" width="16.5703125" customWidth="1"/>
    <col min="12803" max="12803" width="16.5703125" customWidth="1"/>
    <col min="13059" max="13059" width="16.5703125" customWidth="1"/>
    <col min="13315" max="13315" width="16.5703125" customWidth="1"/>
    <col min="13571" max="13571" width="16.5703125" customWidth="1"/>
    <col min="13827" max="13827" width="16.5703125" customWidth="1"/>
    <col min="14083" max="14083" width="16.5703125" customWidth="1"/>
    <col min="14339" max="14339" width="16.5703125" customWidth="1"/>
    <col min="14595" max="14595" width="16.5703125" customWidth="1"/>
    <col min="14851" max="14851" width="16.5703125" customWidth="1"/>
    <col min="15107" max="15107" width="16.5703125" customWidth="1"/>
    <col min="15363" max="15363" width="16.5703125" customWidth="1"/>
    <col min="15619" max="15619" width="16.5703125" customWidth="1"/>
    <col min="15875" max="15875" width="16.5703125" customWidth="1"/>
    <col min="16131" max="16131" width="16.5703125" customWidth="1"/>
  </cols>
  <sheetData>
    <row r="13" spans="1:5" ht="13.5" thickBot="1" x14ac:dyDescent="0.25"/>
    <row r="14" spans="1:5" x14ac:dyDescent="0.2">
      <c r="A14" s="15"/>
      <c r="B14" s="16" t="s">
        <v>21</v>
      </c>
      <c r="C14" s="15" t="s">
        <v>7</v>
      </c>
      <c r="D14" s="15" t="s">
        <v>22</v>
      </c>
      <c r="E14" s="17" t="s">
        <v>23</v>
      </c>
    </row>
    <row r="15" spans="1:5" x14ac:dyDescent="0.2">
      <c r="A15" s="79" t="s">
        <v>28</v>
      </c>
      <c r="B15" s="79">
        <v>67.386031794474235</v>
      </c>
      <c r="C15" s="80">
        <v>6.1512699427931787</v>
      </c>
      <c r="D15" s="79">
        <v>10.95481622838283</v>
      </c>
      <c r="E15" s="5">
        <v>7.3249881490980688E-18</v>
      </c>
    </row>
    <row r="16" spans="1:5" x14ac:dyDescent="0.2">
      <c r="A16" s="79" t="s">
        <v>29</v>
      </c>
      <c r="B16" s="79">
        <v>6.0623850181082011</v>
      </c>
      <c r="C16" s="80">
        <v>1.797755807464827</v>
      </c>
      <c r="D16" s="79">
        <v>3.372196041829119</v>
      </c>
      <c r="E16" s="5">
        <v>1.1293778970155985E-3</v>
      </c>
    </row>
    <row r="17" spans="1:5" x14ac:dyDescent="0.2">
      <c r="A17" s="79" t="s">
        <v>30</v>
      </c>
      <c r="B17" s="79">
        <v>4.7573554812861705</v>
      </c>
      <c r="C17" s="80">
        <v>1.680286985585643</v>
      </c>
      <c r="D17" s="79">
        <v>2.8312755631015341</v>
      </c>
      <c r="E17" s="5">
        <v>5.8005047189598992E-3</v>
      </c>
    </row>
    <row r="18" spans="1:5" x14ac:dyDescent="0.2">
      <c r="A18" s="79" t="s">
        <v>31</v>
      </c>
      <c r="B18" s="79">
        <v>0.38235151593095101</v>
      </c>
      <c r="C18" s="80">
        <v>3.8052019345283452</v>
      </c>
      <c r="D18" s="79">
        <v>0.10048126814545612</v>
      </c>
      <c r="E18" s="18">
        <v>0.92020169281166597</v>
      </c>
    </row>
    <row r="19" spans="1:5" x14ac:dyDescent="0.2">
      <c r="A19" s="79" t="s">
        <v>32</v>
      </c>
      <c r="B19" s="79">
        <v>2.1316221739538328</v>
      </c>
      <c r="C19" s="80">
        <v>4.0356311477620963</v>
      </c>
      <c r="D19" s="79">
        <v>0.52820044644959552</v>
      </c>
      <c r="E19" s="18">
        <v>0.59875291481281512</v>
      </c>
    </row>
    <row r="20" spans="1:5" ht="13.5" thickBot="1" x14ac:dyDescent="0.25">
      <c r="A20" s="81" t="s">
        <v>33</v>
      </c>
      <c r="B20" s="81">
        <v>-3.0937853819124008</v>
      </c>
      <c r="C20" s="82">
        <v>4.5649676246363429</v>
      </c>
      <c r="D20" s="81">
        <v>-0.67772340053755797</v>
      </c>
      <c r="E20" s="19">
        <v>0.49980959643846457</v>
      </c>
    </row>
  </sheetData>
  <printOptions gridLines="1" gridLinesSet="0"/>
  <pageMargins left="0.75" right="0.75" top="1" bottom="1" header="0.5" footer="0.5"/>
  <pageSetup orientation="portrait" horizontalDpi="120" verticalDpi="144" copies="0" r:id="rId1"/>
  <headerFooter alignWithMargins="0">
    <oddHeader>&amp;A</oddHeader>
    <oddFooter>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Q4" sqref="Q4"/>
    </sheetView>
  </sheetViews>
  <sheetFormatPr defaultRowHeight="12.75" x14ac:dyDescent="0.2"/>
  <cols>
    <col min="1" max="1" width="4.7109375" style="47" customWidth="1"/>
    <col min="2" max="2" width="10.7109375" style="47" customWidth="1"/>
    <col min="3" max="3" width="7" style="47" customWidth="1"/>
    <col min="4" max="4" width="7.140625" style="47" customWidth="1"/>
    <col min="5" max="5" width="2.7109375" style="47" customWidth="1"/>
    <col min="6" max="6" width="9.140625" style="47"/>
    <col min="7" max="7" width="7.28515625" style="47" customWidth="1"/>
    <col min="8" max="8" width="12.140625" style="47" customWidth="1"/>
    <col min="9" max="9" width="9.140625" style="47"/>
    <col min="10" max="10" width="3.85546875" style="47" customWidth="1"/>
    <col min="11" max="11" width="10.85546875" style="47" customWidth="1"/>
    <col min="12" max="12" width="3.28515625" style="47" customWidth="1"/>
    <col min="13" max="258" width="9.140625" style="47"/>
    <col min="259" max="259" width="4.7109375" style="47" customWidth="1"/>
    <col min="260" max="260" width="10.7109375" style="47" customWidth="1"/>
    <col min="261" max="261" width="6.5703125" style="47" customWidth="1"/>
    <col min="262" max="262" width="7.140625" style="47" customWidth="1"/>
    <col min="263" max="263" width="2.7109375" style="47" customWidth="1"/>
    <col min="264" max="264" width="9.140625" style="47"/>
    <col min="265" max="265" width="5.42578125" style="47" customWidth="1"/>
    <col min="266" max="266" width="12.140625" style="47" customWidth="1"/>
    <col min="267" max="514" width="9.140625" style="47"/>
    <col min="515" max="515" width="4.7109375" style="47" customWidth="1"/>
    <col min="516" max="516" width="10.7109375" style="47" customWidth="1"/>
    <col min="517" max="517" width="6.5703125" style="47" customWidth="1"/>
    <col min="518" max="518" width="7.140625" style="47" customWidth="1"/>
    <col min="519" max="519" width="2.7109375" style="47" customWidth="1"/>
    <col min="520" max="520" width="9.140625" style="47"/>
    <col min="521" max="521" width="5.42578125" style="47" customWidth="1"/>
    <col min="522" max="522" width="12.140625" style="47" customWidth="1"/>
    <col min="523" max="770" width="9.140625" style="47"/>
    <col min="771" max="771" width="4.7109375" style="47" customWidth="1"/>
    <col min="772" max="772" width="10.7109375" style="47" customWidth="1"/>
    <col min="773" max="773" width="6.5703125" style="47" customWidth="1"/>
    <col min="774" max="774" width="7.140625" style="47" customWidth="1"/>
    <col min="775" max="775" width="2.7109375" style="47" customWidth="1"/>
    <col min="776" max="776" width="9.140625" style="47"/>
    <col min="777" max="777" width="5.42578125" style="47" customWidth="1"/>
    <col min="778" max="778" width="12.140625" style="47" customWidth="1"/>
    <col min="779" max="1026" width="9.140625" style="47"/>
    <col min="1027" max="1027" width="4.7109375" style="47" customWidth="1"/>
    <col min="1028" max="1028" width="10.7109375" style="47" customWidth="1"/>
    <col min="1029" max="1029" width="6.5703125" style="47" customWidth="1"/>
    <col min="1030" max="1030" width="7.140625" style="47" customWidth="1"/>
    <col min="1031" max="1031" width="2.7109375" style="47" customWidth="1"/>
    <col min="1032" max="1032" width="9.140625" style="47"/>
    <col min="1033" max="1033" width="5.42578125" style="47" customWidth="1"/>
    <col min="1034" max="1034" width="12.140625" style="47" customWidth="1"/>
    <col min="1035" max="1282" width="9.140625" style="47"/>
    <col min="1283" max="1283" width="4.7109375" style="47" customWidth="1"/>
    <col min="1284" max="1284" width="10.7109375" style="47" customWidth="1"/>
    <col min="1285" max="1285" width="6.5703125" style="47" customWidth="1"/>
    <col min="1286" max="1286" width="7.140625" style="47" customWidth="1"/>
    <col min="1287" max="1287" width="2.7109375" style="47" customWidth="1"/>
    <col min="1288" max="1288" width="9.140625" style="47"/>
    <col min="1289" max="1289" width="5.42578125" style="47" customWidth="1"/>
    <col min="1290" max="1290" width="12.140625" style="47" customWidth="1"/>
    <col min="1291" max="1538" width="9.140625" style="47"/>
    <col min="1539" max="1539" width="4.7109375" style="47" customWidth="1"/>
    <col min="1540" max="1540" width="10.7109375" style="47" customWidth="1"/>
    <col min="1541" max="1541" width="6.5703125" style="47" customWidth="1"/>
    <col min="1542" max="1542" width="7.140625" style="47" customWidth="1"/>
    <col min="1543" max="1543" width="2.7109375" style="47" customWidth="1"/>
    <col min="1544" max="1544" width="9.140625" style="47"/>
    <col min="1545" max="1545" width="5.42578125" style="47" customWidth="1"/>
    <col min="1546" max="1546" width="12.140625" style="47" customWidth="1"/>
    <col min="1547" max="1794" width="9.140625" style="47"/>
    <col min="1795" max="1795" width="4.7109375" style="47" customWidth="1"/>
    <col min="1796" max="1796" width="10.7109375" style="47" customWidth="1"/>
    <col min="1797" max="1797" width="6.5703125" style="47" customWidth="1"/>
    <col min="1798" max="1798" width="7.140625" style="47" customWidth="1"/>
    <col min="1799" max="1799" width="2.7109375" style="47" customWidth="1"/>
    <col min="1800" max="1800" width="9.140625" style="47"/>
    <col min="1801" max="1801" width="5.42578125" style="47" customWidth="1"/>
    <col min="1802" max="1802" width="12.140625" style="47" customWidth="1"/>
    <col min="1803" max="2050" width="9.140625" style="47"/>
    <col min="2051" max="2051" width="4.7109375" style="47" customWidth="1"/>
    <col min="2052" max="2052" width="10.7109375" style="47" customWidth="1"/>
    <col min="2053" max="2053" width="6.5703125" style="47" customWidth="1"/>
    <col min="2054" max="2054" width="7.140625" style="47" customWidth="1"/>
    <col min="2055" max="2055" width="2.7109375" style="47" customWidth="1"/>
    <col min="2056" max="2056" width="9.140625" style="47"/>
    <col min="2057" max="2057" width="5.42578125" style="47" customWidth="1"/>
    <col min="2058" max="2058" width="12.140625" style="47" customWidth="1"/>
    <col min="2059" max="2306" width="9.140625" style="47"/>
    <col min="2307" max="2307" width="4.7109375" style="47" customWidth="1"/>
    <col min="2308" max="2308" width="10.7109375" style="47" customWidth="1"/>
    <col min="2309" max="2309" width="6.5703125" style="47" customWidth="1"/>
    <col min="2310" max="2310" width="7.140625" style="47" customWidth="1"/>
    <col min="2311" max="2311" width="2.7109375" style="47" customWidth="1"/>
    <col min="2312" max="2312" width="9.140625" style="47"/>
    <col min="2313" max="2313" width="5.42578125" style="47" customWidth="1"/>
    <col min="2314" max="2314" width="12.140625" style="47" customWidth="1"/>
    <col min="2315" max="2562" width="9.140625" style="47"/>
    <col min="2563" max="2563" width="4.7109375" style="47" customWidth="1"/>
    <col min="2564" max="2564" width="10.7109375" style="47" customWidth="1"/>
    <col min="2565" max="2565" width="6.5703125" style="47" customWidth="1"/>
    <col min="2566" max="2566" width="7.140625" style="47" customWidth="1"/>
    <col min="2567" max="2567" width="2.7109375" style="47" customWidth="1"/>
    <col min="2568" max="2568" width="9.140625" style="47"/>
    <col min="2569" max="2569" width="5.42578125" style="47" customWidth="1"/>
    <col min="2570" max="2570" width="12.140625" style="47" customWidth="1"/>
    <col min="2571" max="2818" width="9.140625" style="47"/>
    <col min="2819" max="2819" width="4.7109375" style="47" customWidth="1"/>
    <col min="2820" max="2820" width="10.7109375" style="47" customWidth="1"/>
    <col min="2821" max="2821" width="6.5703125" style="47" customWidth="1"/>
    <col min="2822" max="2822" width="7.140625" style="47" customWidth="1"/>
    <col min="2823" max="2823" width="2.7109375" style="47" customWidth="1"/>
    <col min="2824" max="2824" width="9.140625" style="47"/>
    <col min="2825" max="2825" width="5.42578125" style="47" customWidth="1"/>
    <col min="2826" max="2826" width="12.140625" style="47" customWidth="1"/>
    <col min="2827" max="3074" width="9.140625" style="47"/>
    <col min="3075" max="3075" width="4.7109375" style="47" customWidth="1"/>
    <col min="3076" max="3076" width="10.7109375" style="47" customWidth="1"/>
    <col min="3077" max="3077" width="6.5703125" style="47" customWidth="1"/>
    <col min="3078" max="3078" width="7.140625" style="47" customWidth="1"/>
    <col min="3079" max="3079" width="2.7109375" style="47" customWidth="1"/>
    <col min="3080" max="3080" width="9.140625" style="47"/>
    <col min="3081" max="3081" width="5.42578125" style="47" customWidth="1"/>
    <col min="3082" max="3082" width="12.140625" style="47" customWidth="1"/>
    <col min="3083" max="3330" width="9.140625" style="47"/>
    <col min="3331" max="3331" width="4.7109375" style="47" customWidth="1"/>
    <col min="3332" max="3332" width="10.7109375" style="47" customWidth="1"/>
    <col min="3333" max="3333" width="6.5703125" style="47" customWidth="1"/>
    <col min="3334" max="3334" width="7.140625" style="47" customWidth="1"/>
    <col min="3335" max="3335" width="2.7109375" style="47" customWidth="1"/>
    <col min="3336" max="3336" width="9.140625" style="47"/>
    <col min="3337" max="3337" width="5.42578125" style="47" customWidth="1"/>
    <col min="3338" max="3338" width="12.140625" style="47" customWidth="1"/>
    <col min="3339" max="3586" width="9.140625" style="47"/>
    <col min="3587" max="3587" width="4.7109375" style="47" customWidth="1"/>
    <col min="3588" max="3588" width="10.7109375" style="47" customWidth="1"/>
    <col min="3589" max="3589" width="6.5703125" style="47" customWidth="1"/>
    <col min="3590" max="3590" width="7.140625" style="47" customWidth="1"/>
    <col min="3591" max="3591" width="2.7109375" style="47" customWidth="1"/>
    <col min="3592" max="3592" width="9.140625" style="47"/>
    <col min="3593" max="3593" width="5.42578125" style="47" customWidth="1"/>
    <col min="3594" max="3594" width="12.140625" style="47" customWidth="1"/>
    <col min="3595" max="3842" width="9.140625" style="47"/>
    <col min="3843" max="3843" width="4.7109375" style="47" customWidth="1"/>
    <col min="3844" max="3844" width="10.7109375" style="47" customWidth="1"/>
    <col min="3845" max="3845" width="6.5703125" style="47" customWidth="1"/>
    <col min="3846" max="3846" width="7.140625" style="47" customWidth="1"/>
    <col min="3847" max="3847" width="2.7109375" style="47" customWidth="1"/>
    <col min="3848" max="3848" width="9.140625" style="47"/>
    <col min="3849" max="3849" width="5.42578125" style="47" customWidth="1"/>
    <col min="3850" max="3850" width="12.140625" style="47" customWidth="1"/>
    <col min="3851" max="4098" width="9.140625" style="47"/>
    <col min="4099" max="4099" width="4.7109375" style="47" customWidth="1"/>
    <col min="4100" max="4100" width="10.7109375" style="47" customWidth="1"/>
    <col min="4101" max="4101" width="6.5703125" style="47" customWidth="1"/>
    <col min="4102" max="4102" width="7.140625" style="47" customWidth="1"/>
    <col min="4103" max="4103" width="2.7109375" style="47" customWidth="1"/>
    <col min="4104" max="4104" width="9.140625" style="47"/>
    <col min="4105" max="4105" width="5.42578125" style="47" customWidth="1"/>
    <col min="4106" max="4106" width="12.140625" style="47" customWidth="1"/>
    <col min="4107" max="4354" width="9.140625" style="47"/>
    <col min="4355" max="4355" width="4.7109375" style="47" customWidth="1"/>
    <col min="4356" max="4356" width="10.7109375" style="47" customWidth="1"/>
    <col min="4357" max="4357" width="6.5703125" style="47" customWidth="1"/>
    <col min="4358" max="4358" width="7.140625" style="47" customWidth="1"/>
    <col min="4359" max="4359" width="2.7109375" style="47" customWidth="1"/>
    <col min="4360" max="4360" width="9.140625" style="47"/>
    <col min="4361" max="4361" width="5.42578125" style="47" customWidth="1"/>
    <col min="4362" max="4362" width="12.140625" style="47" customWidth="1"/>
    <col min="4363" max="4610" width="9.140625" style="47"/>
    <col min="4611" max="4611" width="4.7109375" style="47" customWidth="1"/>
    <col min="4612" max="4612" width="10.7109375" style="47" customWidth="1"/>
    <col min="4613" max="4613" width="6.5703125" style="47" customWidth="1"/>
    <col min="4614" max="4614" width="7.140625" style="47" customWidth="1"/>
    <col min="4615" max="4615" width="2.7109375" style="47" customWidth="1"/>
    <col min="4616" max="4616" width="9.140625" style="47"/>
    <col min="4617" max="4617" width="5.42578125" style="47" customWidth="1"/>
    <col min="4618" max="4618" width="12.140625" style="47" customWidth="1"/>
    <col min="4619" max="4866" width="9.140625" style="47"/>
    <col min="4867" max="4867" width="4.7109375" style="47" customWidth="1"/>
    <col min="4868" max="4868" width="10.7109375" style="47" customWidth="1"/>
    <col min="4869" max="4869" width="6.5703125" style="47" customWidth="1"/>
    <col min="4870" max="4870" width="7.140625" style="47" customWidth="1"/>
    <col min="4871" max="4871" width="2.7109375" style="47" customWidth="1"/>
    <col min="4872" max="4872" width="9.140625" style="47"/>
    <col min="4873" max="4873" width="5.42578125" style="47" customWidth="1"/>
    <col min="4874" max="4874" width="12.140625" style="47" customWidth="1"/>
    <col min="4875" max="5122" width="9.140625" style="47"/>
    <col min="5123" max="5123" width="4.7109375" style="47" customWidth="1"/>
    <col min="5124" max="5124" width="10.7109375" style="47" customWidth="1"/>
    <col min="5125" max="5125" width="6.5703125" style="47" customWidth="1"/>
    <col min="5126" max="5126" width="7.140625" style="47" customWidth="1"/>
    <col min="5127" max="5127" width="2.7109375" style="47" customWidth="1"/>
    <col min="5128" max="5128" width="9.140625" style="47"/>
    <col min="5129" max="5129" width="5.42578125" style="47" customWidth="1"/>
    <col min="5130" max="5130" width="12.140625" style="47" customWidth="1"/>
    <col min="5131" max="5378" width="9.140625" style="47"/>
    <col min="5379" max="5379" width="4.7109375" style="47" customWidth="1"/>
    <col min="5380" max="5380" width="10.7109375" style="47" customWidth="1"/>
    <col min="5381" max="5381" width="6.5703125" style="47" customWidth="1"/>
    <col min="5382" max="5382" width="7.140625" style="47" customWidth="1"/>
    <col min="5383" max="5383" width="2.7109375" style="47" customWidth="1"/>
    <col min="5384" max="5384" width="9.140625" style="47"/>
    <col min="5385" max="5385" width="5.42578125" style="47" customWidth="1"/>
    <col min="5386" max="5386" width="12.140625" style="47" customWidth="1"/>
    <col min="5387" max="5634" width="9.140625" style="47"/>
    <col min="5635" max="5635" width="4.7109375" style="47" customWidth="1"/>
    <col min="5636" max="5636" width="10.7109375" style="47" customWidth="1"/>
    <col min="5637" max="5637" width="6.5703125" style="47" customWidth="1"/>
    <col min="5638" max="5638" width="7.140625" style="47" customWidth="1"/>
    <col min="5639" max="5639" width="2.7109375" style="47" customWidth="1"/>
    <col min="5640" max="5640" width="9.140625" style="47"/>
    <col min="5641" max="5641" width="5.42578125" style="47" customWidth="1"/>
    <col min="5642" max="5642" width="12.140625" style="47" customWidth="1"/>
    <col min="5643" max="5890" width="9.140625" style="47"/>
    <col min="5891" max="5891" width="4.7109375" style="47" customWidth="1"/>
    <col min="5892" max="5892" width="10.7109375" style="47" customWidth="1"/>
    <col min="5893" max="5893" width="6.5703125" style="47" customWidth="1"/>
    <col min="5894" max="5894" width="7.140625" style="47" customWidth="1"/>
    <col min="5895" max="5895" width="2.7109375" style="47" customWidth="1"/>
    <col min="5896" max="5896" width="9.140625" style="47"/>
    <col min="5897" max="5897" width="5.42578125" style="47" customWidth="1"/>
    <col min="5898" max="5898" width="12.140625" style="47" customWidth="1"/>
    <col min="5899" max="6146" width="9.140625" style="47"/>
    <col min="6147" max="6147" width="4.7109375" style="47" customWidth="1"/>
    <col min="6148" max="6148" width="10.7109375" style="47" customWidth="1"/>
    <col min="6149" max="6149" width="6.5703125" style="47" customWidth="1"/>
    <col min="6150" max="6150" width="7.140625" style="47" customWidth="1"/>
    <col min="6151" max="6151" width="2.7109375" style="47" customWidth="1"/>
    <col min="6152" max="6152" width="9.140625" style="47"/>
    <col min="6153" max="6153" width="5.42578125" style="47" customWidth="1"/>
    <col min="6154" max="6154" width="12.140625" style="47" customWidth="1"/>
    <col min="6155" max="6402" width="9.140625" style="47"/>
    <col min="6403" max="6403" width="4.7109375" style="47" customWidth="1"/>
    <col min="6404" max="6404" width="10.7109375" style="47" customWidth="1"/>
    <col min="6405" max="6405" width="6.5703125" style="47" customWidth="1"/>
    <col min="6406" max="6406" width="7.140625" style="47" customWidth="1"/>
    <col min="6407" max="6407" width="2.7109375" style="47" customWidth="1"/>
    <col min="6408" max="6408" width="9.140625" style="47"/>
    <col min="6409" max="6409" width="5.42578125" style="47" customWidth="1"/>
    <col min="6410" max="6410" width="12.140625" style="47" customWidth="1"/>
    <col min="6411" max="6658" width="9.140625" style="47"/>
    <col min="6659" max="6659" width="4.7109375" style="47" customWidth="1"/>
    <col min="6660" max="6660" width="10.7109375" style="47" customWidth="1"/>
    <col min="6661" max="6661" width="6.5703125" style="47" customWidth="1"/>
    <col min="6662" max="6662" width="7.140625" style="47" customWidth="1"/>
    <col min="6663" max="6663" width="2.7109375" style="47" customWidth="1"/>
    <col min="6664" max="6664" width="9.140625" style="47"/>
    <col min="6665" max="6665" width="5.42578125" style="47" customWidth="1"/>
    <col min="6666" max="6666" width="12.140625" style="47" customWidth="1"/>
    <col min="6667" max="6914" width="9.140625" style="47"/>
    <col min="6915" max="6915" width="4.7109375" style="47" customWidth="1"/>
    <col min="6916" max="6916" width="10.7109375" style="47" customWidth="1"/>
    <col min="6917" max="6917" width="6.5703125" style="47" customWidth="1"/>
    <col min="6918" max="6918" width="7.140625" style="47" customWidth="1"/>
    <col min="6919" max="6919" width="2.7109375" style="47" customWidth="1"/>
    <col min="6920" max="6920" width="9.140625" style="47"/>
    <col min="6921" max="6921" width="5.42578125" style="47" customWidth="1"/>
    <col min="6922" max="6922" width="12.140625" style="47" customWidth="1"/>
    <col min="6923" max="7170" width="9.140625" style="47"/>
    <col min="7171" max="7171" width="4.7109375" style="47" customWidth="1"/>
    <col min="7172" max="7172" width="10.7109375" style="47" customWidth="1"/>
    <col min="7173" max="7173" width="6.5703125" style="47" customWidth="1"/>
    <col min="7174" max="7174" width="7.140625" style="47" customWidth="1"/>
    <col min="7175" max="7175" width="2.7109375" style="47" customWidth="1"/>
    <col min="7176" max="7176" width="9.140625" style="47"/>
    <col min="7177" max="7177" width="5.42578125" style="47" customWidth="1"/>
    <col min="7178" max="7178" width="12.140625" style="47" customWidth="1"/>
    <col min="7179" max="7426" width="9.140625" style="47"/>
    <col min="7427" max="7427" width="4.7109375" style="47" customWidth="1"/>
    <col min="7428" max="7428" width="10.7109375" style="47" customWidth="1"/>
    <col min="7429" max="7429" width="6.5703125" style="47" customWidth="1"/>
    <col min="7430" max="7430" width="7.140625" style="47" customWidth="1"/>
    <col min="7431" max="7431" width="2.7109375" style="47" customWidth="1"/>
    <col min="7432" max="7432" width="9.140625" style="47"/>
    <col min="7433" max="7433" width="5.42578125" style="47" customWidth="1"/>
    <col min="7434" max="7434" width="12.140625" style="47" customWidth="1"/>
    <col min="7435" max="7682" width="9.140625" style="47"/>
    <col min="7683" max="7683" width="4.7109375" style="47" customWidth="1"/>
    <col min="7684" max="7684" width="10.7109375" style="47" customWidth="1"/>
    <col min="7685" max="7685" width="6.5703125" style="47" customWidth="1"/>
    <col min="7686" max="7686" width="7.140625" style="47" customWidth="1"/>
    <col min="7687" max="7687" width="2.7109375" style="47" customWidth="1"/>
    <col min="7688" max="7688" width="9.140625" style="47"/>
    <col min="7689" max="7689" width="5.42578125" style="47" customWidth="1"/>
    <col min="7690" max="7690" width="12.140625" style="47" customWidth="1"/>
    <col min="7691" max="7938" width="9.140625" style="47"/>
    <col min="7939" max="7939" width="4.7109375" style="47" customWidth="1"/>
    <col min="7940" max="7940" width="10.7109375" style="47" customWidth="1"/>
    <col min="7941" max="7941" width="6.5703125" style="47" customWidth="1"/>
    <col min="7942" max="7942" width="7.140625" style="47" customWidth="1"/>
    <col min="7943" max="7943" width="2.7109375" style="47" customWidth="1"/>
    <col min="7944" max="7944" width="9.140625" style="47"/>
    <col min="7945" max="7945" width="5.42578125" style="47" customWidth="1"/>
    <col min="7946" max="7946" width="12.140625" style="47" customWidth="1"/>
    <col min="7947" max="8194" width="9.140625" style="47"/>
    <col min="8195" max="8195" width="4.7109375" style="47" customWidth="1"/>
    <col min="8196" max="8196" width="10.7109375" style="47" customWidth="1"/>
    <col min="8197" max="8197" width="6.5703125" style="47" customWidth="1"/>
    <col min="8198" max="8198" width="7.140625" style="47" customWidth="1"/>
    <col min="8199" max="8199" width="2.7109375" style="47" customWidth="1"/>
    <col min="8200" max="8200" width="9.140625" style="47"/>
    <col min="8201" max="8201" width="5.42578125" style="47" customWidth="1"/>
    <col min="8202" max="8202" width="12.140625" style="47" customWidth="1"/>
    <col min="8203" max="8450" width="9.140625" style="47"/>
    <col min="8451" max="8451" width="4.7109375" style="47" customWidth="1"/>
    <col min="8452" max="8452" width="10.7109375" style="47" customWidth="1"/>
    <col min="8453" max="8453" width="6.5703125" style="47" customWidth="1"/>
    <col min="8454" max="8454" width="7.140625" style="47" customWidth="1"/>
    <col min="8455" max="8455" width="2.7109375" style="47" customWidth="1"/>
    <col min="8456" max="8456" width="9.140625" style="47"/>
    <col min="8457" max="8457" width="5.42578125" style="47" customWidth="1"/>
    <col min="8458" max="8458" width="12.140625" style="47" customWidth="1"/>
    <col min="8459" max="8706" width="9.140625" style="47"/>
    <col min="8707" max="8707" width="4.7109375" style="47" customWidth="1"/>
    <col min="8708" max="8708" width="10.7109375" style="47" customWidth="1"/>
    <col min="8709" max="8709" width="6.5703125" style="47" customWidth="1"/>
    <col min="8710" max="8710" width="7.140625" style="47" customWidth="1"/>
    <col min="8711" max="8711" width="2.7109375" style="47" customWidth="1"/>
    <col min="8712" max="8712" width="9.140625" style="47"/>
    <col min="8713" max="8713" width="5.42578125" style="47" customWidth="1"/>
    <col min="8714" max="8714" width="12.140625" style="47" customWidth="1"/>
    <col min="8715" max="8962" width="9.140625" style="47"/>
    <col min="8963" max="8963" width="4.7109375" style="47" customWidth="1"/>
    <col min="8964" max="8964" width="10.7109375" style="47" customWidth="1"/>
    <col min="8965" max="8965" width="6.5703125" style="47" customWidth="1"/>
    <col min="8966" max="8966" width="7.140625" style="47" customWidth="1"/>
    <col min="8967" max="8967" width="2.7109375" style="47" customWidth="1"/>
    <col min="8968" max="8968" width="9.140625" style="47"/>
    <col min="8969" max="8969" width="5.42578125" style="47" customWidth="1"/>
    <col min="8970" max="8970" width="12.140625" style="47" customWidth="1"/>
    <col min="8971" max="9218" width="9.140625" style="47"/>
    <col min="9219" max="9219" width="4.7109375" style="47" customWidth="1"/>
    <col min="9220" max="9220" width="10.7109375" style="47" customWidth="1"/>
    <col min="9221" max="9221" width="6.5703125" style="47" customWidth="1"/>
    <col min="9222" max="9222" width="7.140625" style="47" customWidth="1"/>
    <col min="9223" max="9223" width="2.7109375" style="47" customWidth="1"/>
    <col min="9224" max="9224" width="9.140625" style="47"/>
    <col min="9225" max="9225" width="5.42578125" style="47" customWidth="1"/>
    <col min="9226" max="9226" width="12.140625" style="47" customWidth="1"/>
    <col min="9227" max="9474" width="9.140625" style="47"/>
    <col min="9475" max="9475" width="4.7109375" style="47" customWidth="1"/>
    <col min="9476" max="9476" width="10.7109375" style="47" customWidth="1"/>
    <col min="9477" max="9477" width="6.5703125" style="47" customWidth="1"/>
    <col min="9478" max="9478" width="7.140625" style="47" customWidth="1"/>
    <col min="9479" max="9479" width="2.7109375" style="47" customWidth="1"/>
    <col min="9480" max="9480" width="9.140625" style="47"/>
    <col min="9481" max="9481" width="5.42578125" style="47" customWidth="1"/>
    <col min="9482" max="9482" width="12.140625" style="47" customWidth="1"/>
    <col min="9483" max="9730" width="9.140625" style="47"/>
    <col min="9731" max="9731" width="4.7109375" style="47" customWidth="1"/>
    <col min="9732" max="9732" width="10.7109375" style="47" customWidth="1"/>
    <col min="9733" max="9733" width="6.5703125" style="47" customWidth="1"/>
    <col min="9734" max="9734" width="7.140625" style="47" customWidth="1"/>
    <col min="9735" max="9735" width="2.7109375" style="47" customWidth="1"/>
    <col min="9736" max="9736" width="9.140625" style="47"/>
    <col min="9737" max="9737" width="5.42578125" style="47" customWidth="1"/>
    <col min="9738" max="9738" width="12.140625" style="47" customWidth="1"/>
    <col min="9739" max="9986" width="9.140625" style="47"/>
    <col min="9987" max="9987" width="4.7109375" style="47" customWidth="1"/>
    <col min="9988" max="9988" width="10.7109375" style="47" customWidth="1"/>
    <col min="9989" max="9989" width="6.5703125" style="47" customWidth="1"/>
    <col min="9990" max="9990" width="7.140625" style="47" customWidth="1"/>
    <col min="9991" max="9991" width="2.7109375" style="47" customWidth="1"/>
    <col min="9992" max="9992" width="9.140625" style="47"/>
    <col min="9993" max="9993" width="5.42578125" style="47" customWidth="1"/>
    <col min="9994" max="9994" width="12.140625" style="47" customWidth="1"/>
    <col min="9995" max="10242" width="9.140625" style="47"/>
    <col min="10243" max="10243" width="4.7109375" style="47" customWidth="1"/>
    <col min="10244" max="10244" width="10.7109375" style="47" customWidth="1"/>
    <col min="10245" max="10245" width="6.5703125" style="47" customWidth="1"/>
    <col min="10246" max="10246" width="7.140625" style="47" customWidth="1"/>
    <col min="10247" max="10247" width="2.7109375" style="47" customWidth="1"/>
    <col min="10248" max="10248" width="9.140625" style="47"/>
    <col min="10249" max="10249" width="5.42578125" style="47" customWidth="1"/>
    <col min="10250" max="10250" width="12.140625" style="47" customWidth="1"/>
    <col min="10251" max="10498" width="9.140625" style="47"/>
    <col min="10499" max="10499" width="4.7109375" style="47" customWidth="1"/>
    <col min="10500" max="10500" width="10.7109375" style="47" customWidth="1"/>
    <col min="10501" max="10501" width="6.5703125" style="47" customWidth="1"/>
    <col min="10502" max="10502" width="7.140625" style="47" customWidth="1"/>
    <col min="10503" max="10503" width="2.7109375" style="47" customWidth="1"/>
    <col min="10504" max="10504" width="9.140625" style="47"/>
    <col min="10505" max="10505" width="5.42578125" style="47" customWidth="1"/>
    <col min="10506" max="10506" width="12.140625" style="47" customWidth="1"/>
    <col min="10507" max="10754" width="9.140625" style="47"/>
    <col min="10755" max="10755" width="4.7109375" style="47" customWidth="1"/>
    <col min="10756" max="10756" width="10.7109375" style="47" customWidth="1"/>
    <col min="10757" max="10757" width="6.5703125" style="47" customWidth="1"/>
    <col min="10758" max="10758" width="7.140625" style="47" customWidth="1"/>
    <col min="10759" max="10759" width="2.7109375" style="47" customWidth="1"/>
    <col min="10760" max="10760" width="9.140625" style="47"/>
    <col min="10761" max="10761" width="5.42578125" style="47" customWidth="1"/>
    <col min="10762" max="10762" width="12.140625" style="47" customWidth="1"/>
    <col min="10763" max="11010" width="9.140625" style="47"/>
    <col min="11011" max="11011" width="4.7109375" style="47" customWidth="1"/>
    <col min="11012" max="11012" width="10.7109375" style="47" customWidth="1"/>
    <col min="11013" max="11013" width="6.5703125" style="47" customWidth="1"/>
    <col min="11014" max="11014" width="7.140625" style="47" customWidth="1"/>
    <col min="11015" max="11015" width="2.7109375" style="47" customWidth="1"/>
    <col min="11016" max="11016" width="9.140625" style="47"/>
    <col min="11017" max="11017" width="5.42578125" style="47" customWidth="1"/>
    <col min="11018" max="11018" width="12.140625" style="47" customWidth="1"/>
    <col min="11019" max="11266" width="9.140625" style="47"/>
    <col min="11267" max="11267" width="4.7109375" style="47" customWidth="1"/>
    <col min="11268" max="11268" width="10.7109375" style="47" customWidth="1"/>
    <col min="11269" max="11269" width="6.5703125" style="47" customWidth="1"/>
    <col min="11270" max="11270" width="7.140625" style="47" customWidth="1"/>
    <col min="11271" max="11271" width="2.7109375" style="47" customWidth="1"/>
    <col min="11272" max="11272" width="9.140625" style="47"/>
    <col min="11273" max="11273" width="5.42578125" style="47" customWidth="1"/>
    <col min="11274" max="11274" width="12.140625" style="47" customWidth="1"/>
    <col min="11275" max="11522" width="9.140625" style="47"/>
    <col min="11523" max="11523" width="4.7109375" style="47" customWidth="1"/>
    <col min="11524" max="11524" width="10.7109375" style="47" customWidth="1"/>
    <col min="11525" max="11525" width="6.5703125" style="47" customWidth="1"/>
    <col min="11526" max="11526" width="7.140625" style="47" customWidth="1"/>
    <col min="11527" max="11527" width="2.7109375" style="47" customWidth="1"/>
    <col min="11528" max="11528" width="9.140625" style="47"/>
    <col min="11529" max="11529" width="5.42578125" style="47" customWidth="1"/>
    <col min="11530" max="11530" width="12.140625" style="47" customWidth="1"/>
    <col min="11531" max="11778" width="9.140625" style="47"/>
    <col min="11779" max="11779" width="4.7109375" style="47" customWidth="1"/>
    <col min="11780" max="11780" width="10.7109375" style="47" customWidth="1"/>
    <col min="11781" max="11781" width="6.5703125" style="47" customWidth="1"/>
    <col min="11782" max="11782" width="7.140625" style="47" customWidth="1"/>
    <col min="11783" max="11783" width="2.7109375" style="47" customWidth="1"/>
    <col min="11784" max="11784" width="9.140625" style="47"/>
    <col min="11785" max="11785" width="5.42578125" style="47" customWidth="1"/>
    <col min="11786" max="11786" width="12.140625" style="47" customWidth="1"/>
    <col min="11787" max="12034" width="9.140625" style="47"/>
    <col min="12035" max="12035" width="4.7109375" style="47" customWidth="1"/>
    <col min="12036" max="12036" width="10.7109375" style="47" customWidth="1"/>
    <col min="12037" max="12037" width="6.5703125" style="47" customWidth="1"/>
    <col min="12038" max="12038" width="7.140625" style="47" customWidth="1"/>
    <col min="12039" max="12039" width="2.7109375" style="47" customWidth="1"/>
    <col min="12040" max="12040" width="9.140625" style="47"/>
    <col min="12041" max="12041" width="5.42578125" style="47" customWidth="1"/>
    <col min="12042" max="12042" width="12.140625" style="47" customWidth="1"/>
    <col min="12043" max="12290" width="9.140625" style="47"/>
    <col min="12291" max="12291" width="4.7109375" style="47" customWidth="1"/>
    <col min="12292" max="12292" width="10.7109375" style="47" customWidth="1"/>
    <col min="12293" max="12293" width="6.5703125" style="47" customWidth="1"/>
    <col min="12294" max="12294" width="7.140625" style="47" customWidth="1"/>
    <col min="12295" max="12295" width="2.7109375" style="47" customWidth="1"/>
    <col min="12296" max="12296" width="9.140625" style="47"/>
    <col min="12297" max="12297" width="5.42578125" style="47" customWidth="1"/>
    <col min="12298" max="12298" width="12.140625" style="47" customWidth="1"/>
    <col min="12299" max="12546" width="9.140625" style="47"/>
    <col min="12547" max="12547" width="4.7109375" style="47" customWidth="1"/>
    <col min="12548" max="12548" width="10.7109375" style="47" customWidth="1"/>
    <col min="12549" max="12549" width="6.5703125" style="47" customWidth="1"/>
    <col min="12550" max="12550" width="7.140625" style="47" customWidth="1"/>
    <col min="12551" max="12551" width="2.7109375" style="47" customWidth="1"/>
    <col min="12552" max="12552" width="9.140625" style="47"/>
    <col min="12553" max="12553" width="5.42578125" style="47" customWidth="1"/>
    <col min="12554" max="12554" width="12.140625" style="47" customWidth="1"/>
    <col min="12555" max="12802" width="9.140625" style="47"/>
    <col min="12803" max="12803" width="4.7109375" style="47" customWidth="1"/>
    <col min="12804" max="12804" width="10.7109375" style="47" customWidth="1"/>
    <col min="12805" max="12805" width="6.5703125" style="47" customWidth="1"/>
    <col min="12806" max="12806" width="7.140625" style="47" customWidth="1"/>
    <col min="12807" max="12807" width="2.7109375" style="47" customWidth="1"/>
    <col min="12808" max="12808" width="9.140625" style="47"/>
    <col min="12809" max="12809" width="5.42578125" style="47" customWidth="1"/>
    <col min="12810" max="12810" width="12.140625" style="47" customWidth="1"/>
    <col min="12811" max="13058" width="9.140625" style="47"/>
    <col min="13059" max="13059" width="4.7109375" style="47" customWidth="1"/>
    <col min="13060" max="13060" width="10.7109375" style="47" customWidth="1"/>
    <col min="13061" max="13061" width="6.5703125" style="47" customWidth="1"/>
    <col min="13062" max="13062" width="7.140625" style="47" customWidth="1"/>
    <col min="13063" max="13063" width="2.7109375" style="47" customWidth="1"/>
    <col min="13064" max="13064" width="9.140625" style="47"/>
    <col min="13065" max="13065" width="5.42578125" style="47" customWidth="1"/>
    <col min="13066" max="13066" width="12.140625" style="47" customWidth="1"/>
    <col min="13067" max="13314" width="9.140625" style="47"/>
    <col min="13315" max="13315" width="4.7109375" style="47" customWidth="1"/>
    <col min="13316" max="13316" width="10.7109375" style="47" customWidth="1"/>
    <col min="13317" max="13317" width="6.5703125" style="47" customWidth="1"/>
    <col min="13318" max="13318" width="7.140625" style="47" customWidth="1"/>
    <col min="13319" max="13319" width="2.7109375" style="47" customWidth="1"/>
    <col min="13320" max="13320" width="9.140625" style="47"/>
    <col min="13321" max="13321" width="5.42578125" style="47" customWidth="1"/>
    <col min="13322" max="13322" width="12.140625" style="47" customWidth="1"/>
    <col min="13323" max="13570" width="9.140625" style="47"/>
    <col min="13571" max="13571" width="4.7109375" style="47" customWidth="1"/>
    <col min="13572" max="13572" width="10.7109375" style="47" customWidth="1"/>
    <col min="13573" max="13573" width="6.5703125" style="47" customWidth="1"/>
    <col min="13574" max="13574" width="7.140625" style="47" customWidth="1"/>
    <col min="13575" max="13575" width="2.7109375" style="47" customWidth="1"/>
    <col min="13576" max="13576" width="9.140625" style="47"/>
    <col min="13577" max="13577" width="5.42578125" style="47" customWidth="1"/>
    <col min="13578" max="13578" width="12.140625" style="47" customWidth="1"/>
    <col min="13579" max="13826" width="9.140625" style="47"/>
    <col min="13827" max="13827" width="4.7109375" style="47" customWidth="1"/>
    <col min="13828" max="13828" width="10.7109375" style="47" customWidth="1"/>
    <col min="13829" max="13829" width="6.5703125" style="47" customWidth="1"/>
    <col min="13830" max="13830" width="7.140625" style="47" customWidth="1"/>
    <col min="13831" max="13831" width="2.7109375" style="47" customWidth="1"/>
    <col min="13832" max="13832" width="9.140625" style="47"/>
    <col min="13833" max="13833" width="5.42578125" style="47" customWidth="1"/>
    <col min="13834" max="13834" width="12.140625" style="47" customWidth="1"/>
    <col min="13835" max="14082" width="9.140625" style="47"/>
    <col min="14083" max="14083" width="4.7109375" style="47" customWidth="1"/>
    <col min="14084" max="14084" width="10.7109375" style="47" customWidth="1"/>
    <col min="14085" max="14085" width="6.5703125" style="47" customWidth="1"/>
    <col min="14086" max="14086" width="7.140625" style="47" customWidth="1"/>
    <col min="14087" max="14087" width="2.7109375" style="47" customWidth="1"/>
    <col min="14088" max="14088" width="9.140625" style="47"/>
    <col min="14089" max="14089" width="5.42578125" style="47" customWidth="1"/>
    <col min="14090" max="14090" width="12.140625" style="47" customWidth="1"/>
    <col min="14091" max="14338" width="9.140625" style="47"/>
    <col min="14339" max="14339" width="4.7109375" style="47" customWidth="1"/>
    <col min="14340" max="14340" width="10.7109375" style="47" customWidth="1"/>
    <col min="14341" max="14341" width="6.5703125" style="47" customWidth="1"/>
    <col min="14342" max="14342" width="7.140625" style="47" customWidth="1"/>
    <col min="14343" max="14343" width="2.7109375" style="47" customWidth="1"/>
    <col min="14344" max="14344" width="9.140625" style="47"/>
    <col min="14345" max="14345" width="5.42578125" style="47" customWidth="1"/>
    <col min="14346" max="14346" width="12.140625" style="47" customWidth="1"/>
    <col min="14347" max="14594" width="9.140625" style="47"/>
    <col min="14595" max="14595" width="4.7109375" style="47" customWidth="1"/>
    <col min="14596" max="14596" width="10.7109375" style="47" customWidth="1"/>
    <col min="14597" max="14597" width="6.5703125" style="47" customWidth="1"/>
    <col min="14598" max="14598" width="7.140625" style="47" customWidth="1"/>
    <col min="14599" max="14599" width="2.7109375" style="47" customWidth="1"/>
    <col min="14600" max="14600" width="9.140625" style="47"/>
    <col min="14601" max="14601" width="5.42578125" style="47" customWidth="1"/>
    <col min="14602" max="14602" width="12.140625" style="47" customWidth="1"/>
    <col min="14603" max="14850" width="9.140625" style="47"/>
    <col min="14851" max="14851" width="4.7109375" style="47" customWidth="1"/>
    <col min="14852" max="14852" width="10.7109375" style="47" customWidth="1"/>
    <col min="14853" max="14853" width="6.5703125" style="47" customWidth="1"/>
    <col min="14854" max="14854" width="7.140625" style="47" customWidth="1"/>
    <col min="14855" max="14855" width="2.7109375" style="47" customWidth="1"/>
    <col min="14856" max="14856" width="9.140625" style="47"/>
    <col min="14857" max="14857" width="5.42578125" style="47" customWidth="1"/>
    <col min="14858" max="14858" width="12.140625" style="47" customWidth="1"/>
    <col min="14859" max="15106" width="9.140625" style="47"/>
    <col min="15107" max="15107" width="4.7109375" style="47" customWidth="1"/>
    <col min="15108" max="15108" width="10.7109375" style="47" customWidth="1"/>
    <col min="15109" max="15109" width="6.5703125" style="47" customWidth="1"/>
    <col min="15110" max="15110" width="7.140625" style="47" customWidth="1"/>
    <col min="15111" max="15111" width="2.7109375" style="47" customWidth="1"/>
    <col min="15112" max="15112" width="9.140625" style="47"/>
    <col min="15113" max="15113" width="5.42578125" style="47" customWidth="1"/>
    <col min="15114" max="15114" width="12.140625" style="47" customWidth="1"/>
    <col min="15115" max="15362" width="9.140625" style="47"/>
    <col min="15363" max="15363" width="4.7109375" style="47" customWidth="1"/>
    <col min="15364" max="15364" width="10.7109375" style="47" customWidth="1"/>
    <col min="15365" max="15365" width="6.5703125" style="47" customWidth="1"/>
    <col min="15366" max="15366" width="7.140625" style="47" customWidth="1"/>
    <col min="15367" max="15367" width="2.7109375" style="47" customWidth="1"/>
    <col min="15368" max="15368" width="9.140625" style="47"/>
    <col min="15369" max="15369" width="5.42578125" style="47" customWidth="1"/>
    <col min="15370" max="15370" width="12.140625" style="47" customWidth="1"/>
    <col min="15371" max="15618" width="9.140625" style="47"/>
    <col min="15619" max="15619" width="4.7109375" style="47" customWidth="1"/>
    <col min="15620" max="15620" width="10.7109375" style="47" customWidth="1"/>
    <col min="15621" max="15621" width="6.5703125" style="47" customWidth="1"/>
    <col min="15622" max="15622" width="7.140625" style="47" customWidth="1"/>
    <col min="15623" max="15623" width="2.7109375" style="47" customWidth="1"/>
    <col min="15624" max="15624" width="9.140625" style="47"/>
    <col min="15625" max="15625" width="5.42578125" style="47" customWidth="1"/>
    <col min="15626" max="15626" width="12.140625" style="47" customWidth="1"/>
    <col min="15627" max="15874" width="9.140625" style="47"/>
    <col min="15875" max="15875" width="4.7109375" style="47" customWidth="1"/>
    <col min="15876" max="15876" width="10.7109375" style="47" customWidth="1"/>
    <col min="15877" max="15877" width="6.5703125" style="47" customWidth="1"/>
    <col min="15878" max="15878" width="7.140625" style="47" customWidth="1"/>
    <col min="15879" max="15879" width="2.7109375" style="47" customWidth="1"/>
    <col min="15880" max="15880" width="9.140625" style="47"/>
    <col min="15881" max="15881" width="5.42578125" style="47" customWidth="1"/>
    <col min="15882" max="15882" width="12.140625" style="47" customWidth="1"/>
    <col min="15883" max="16130" width="9.140625" style="47"/>
    <col min="16131" max="16131" width="4.7109375" style="47" customWidth="1"/>
    <col min="16132" max="16132" width="10.7109375" style="47" customWidth="1"/>
    <col min="16133" max="16133" width="6.5703125" style="47" customWidth="1"/>
    <col min="16134" max="16134" width="7.140625" style="47" customWidth="1"/>
    <col min="16135" max="16135" width="2.7109375" style="47" customWidth="1"/>
    <col min="16136" max="16136" width="9.140625" style="47"/>
    <col min="16137" max="16137" width="5.42578125" style="47" customWidth="1"/>
    <col min="16138" max="16138" width="12.140625" style="47" customWidth="1"/>
    <col min="16139" max="16384" width="9.140625" style="47"/>
  </cols>
  <sheetData>
    <row r="1" spans="1:15" x14ac:dyDescent="0.2">
      <c r="A1" s="92" t="s">
        <v>110</v>
      </c>
      <c r="D1" s="93"/>
      <c r="E1" s="93"/>
      <c r="F1" s="93"/>
      <c r="G1" s="94" t="s">
        <v>111</v>
      </c>
      <c r="H1" s="93"/>
      <c r="I1" s="93"/>
      <c r="J1" s="95"/>
      <c r="K1" s="96" t="s">
        <v>112</v>
      </c>
      <c r="M1" s="97" t="s">
        <v>24</v>
      </c>
      <c r="N1" s="98" t="s">
        <v>25</v>
      </c>
      <c r="O1" s="99"/>
    </row>
    <row r="2" spans="1:15" ht="16.5" thickBot="1" x14ac:dyDescent="0.3">
      <c r="A2" s="100" t="s">
        <v>113</v>
      </c>
      <c r="C2" s="101" t="s">
        <v>35</v>
      </c>
      <c r="D2" s="102">
        <v>60</v>
      </c>
      <c r="E2" s="95"/>
      <c r="F2" s="101" t="s">
        <v>114</v>
      </c>
      <c r="G2" s="102">
        <v>20</v>
      </c>
      <c r="H2" s="101" t="s">
        <v>115</v>
      </c>
      <c r="I2" s="102">
        <v>50</v>
      </c>
      <c r="J2" s="103"/>
      <c r="K2" s="104">
        <f ca="1">C28/C27</f>
        <v>0.83917905207157162</v>
      </c>
      <c r="L2" s="105" t="str">
        <f ca="1">IF(OR(G2&lt;M2,N2&lt;G2),"X","")</f>
        <v/>
      </c>
      <c r="M2" s="106">
        <f ca="1">$G$3-$C$26*$G$4</f>
        <v>5.5729109054693122</v>
      </c>
      <c r="N2" s="106">
        <f ca="1">$G$3+$C$26*$G$4</f>
        <v>29.698385905329395</v>
      </c>
      <c r="O2" s="106" t="s">
        <v>28</v>
      </c>
    </row>
    <row r="3" spans="1:15" ht="15" x14ac:dyDescent="0.25">
      <c r="A3" s="107" t="s">
        <v>116</v>
      </c>
      <c r="B3" s="99"/>
      <c r="C3" s="108" t="s">
        <v>35</v>
      </c>
      <c r="D3" s="109">
        <f ca="1">C21</f>
        <v>61.76839886263398</v>
      </c>
      <c r="E3" s="110"/>
      <c r="F3" s="108" t="s">
        <v>114</v>
      </c>
      <c r="G3" s="109">
        <f ca="1">C20</f>
        <v>17.635648405399355</v>
      </c>
      <c r="H3" s="108" t="s">
        <v>117</v>
      </c>
      <c r="I3" s="109">
        <f ca="1">C22</f>
        <v>89.365696971048024</v>
      </c>
      <c r="J3" s="111"/>
      <c r="K3" s="96" t="s">
        <v>92</v>
      </c>
      <c r="L3" s="105" t="str">
        <f ca="1">IF(OR(D2&lt;M3,N3&lt;D2),"X","")</f>
        <v/>
      </c>
      <c r="M3" s="112">
        <f ca="1">$D$3-$C$26*$D$4</f>
        <v>44.780181604509465</v>
      </c>
      <c r="N3" s="112">
        <f ca="1">$D$3+$C$26*$D$4</f>
        <v>78.756616120758494</v>
      </c>
      <c r="O3" s="112" t="s">
        <v>118</v>
      </c>
    </row>
    <row r="4" spans="1:15" ht="15" thickBot="1" x14ac:dyDescent="0.3">
      <c r="C4" s="108" t="s">
        <v>119</v>
      </c>
      <c r="D4" s="107">
        <v>7.5097422661433084</v>
      </c>
      <c r="F4" s="108" t="s">
        <v>120</v>
      </c>
      <c r="G4" s="107">
        <f ca="1">SQRT(C22*(1/C25+C24^2/C23))</f>
        <v>5.3324047056964332</v>
      </c>
      <c r="H4" s="108" t="s">
        <v>121</v>
      </c>
      <c r="I4" s="107">
        <f ca="1">SQRT(I3)</f>
        <v>9.4533431637198078</v>
      </c>
      <c r="K4" s="113">
        <f ca="1">CORREL(A8:A18,B8:B18)</f>
        <v>0.91606716569887559</v>
      </c>
    </row>
    <row r="5" spans="1:15" ht="15.75" x14ac:dyDescent="0.25">
      <c r="B5" s="114"/>
    </row>
    <row r="6" spans="1:15" x14ac:dyDescent="0.2">
      <c r="B6" s="115" t="s">
        <v>122</v>
      </c>
      <c r="C6" s="116">
        <v>0.1</v>
      </c>
    </row>
    <row r="7" spans="1:15" x14ac:dyDescent="0.2">
      <c r="A7" s="47" t="s">
        <v>36</v>
      </c>
      <c r="B7" s="117" t="s">
        <v>123</v>
      </c>
      <c r="C7" s="118" t="s">
        <v>124</v>
      </c>
      <c r="D7" s="47" t="s">
        <v>125</v>
      </c>
      <c r="E7" s="116" t="s">
        <v>47</v>
      </c>
    </row>
    <row r="8" spans="1:15" x14ac:dyDescent="0.2">
      <c r="A8" s="47">
        <v>0</v>
      </c>
      <c r="B8" s="117">
        <f t="shared" ref="B8:B18" ca="1" si="0">E8+NORMINV(RAND(),0,SQRT($I$2))</f>
        <v>13.328896989537391</v>
      </c>
      <c r="D8" s="47">
        <f t="shared" ref="D8:D18" ca="1" si="1">$C$20+$C$21*A8</f>
        <v>17.635648405399355</v>
      </c>
      <c r="E8" s="117">
        <f t="shared" ref="E8:E18" si="2">$G$2+$D$2*A8</f>
        <v>20</v>
      </c>
      <c r="J8" s="47">
        <f t="shared" ref="J8:J18" ca="1" si="3">(B8-D8)^2</f>
        <v>18.54810775802903</v>
      </c>
    </row>
    <row r="9" spans="1:15" x14ac:dyDescent="0.2">
      <c r="A9" s="47">
        <f t="shared" ref="A9:A18" si="4">A8+$C$6</f>
        <v>0.1</v>
      </c>
      <c r="B9" s="117">
        <f t="shared" ca="1" si="0"/>
        <v>30.170975351780754</v>
      </c>
      <c r="D9" s="47">
        <f t="shared" ca="1" si="1"/>
        <v>23.812488291662753</v>
      </c>
      <c r="E9" s="117">
        <f t="shared" si="2"/>
        <v>26</v>
      </c>
      <c r="J9" s="47">
        <f t="shared" ca="1" si="3"/>
        <v>40.430357693688066</v>
      </c>
    </row>
    <row r="10" spans="1:15" x14ac:dyDescent="0.2">
      <c r="A10" s="47">
        <f t="shared" si="4"/>
        <v>0.2</v>
      </c>
      <c r="B10" s="117">
        <f t="shared" ca="1" si="0"/>
        <v>39.618943095439612</v>
      </c>
      <c r="D10" s="47">
        <f t="shared" ca="1" si="1"/>
        <v>29.989328177926151</v>
      </c>
      <c r="E10" s="117">
        <f t="shared" si="2"/>
        <v>32</v>
      </c>
      <c r="J10" s="47">
        <f t="shared" ca="1" si="3"/>
        <v>92.729483459597773</v>
      </c>
    </row>
    <row r="11" spans="1:15" x14ac:dyDescent="0.2">
      <c r="A11" s="47">
        <f t="shared" si="4"/>
        <v>0.30000000000000004</v>
      </c>
      <c r="B11" s="117">
        <f t="shared" ca="1" si="0"/>
        <v>37.780598608386462</v>
      </c>
      <c r="D11" s="47">
        <f t="shared" ca="1" si="1"/>
        <v>36.166168064189549</v>
      </c>
      <c r="E11" s="117">
        <f t="shared" si="2"/>
        <v>38</v>
      </c>
      <c r="J11" s="47">
        <f t="shared" ca="1" si="3"/>
        <v>2.6063859820359432</v>
      </c>
    </row>
    <row r="12" spans="1:15" x14ac:dyDescent="0.2">
      <c r="A12" s="47">
        <f t="shared" si="4"/>
        <v>0.4</v>
      </c>
      <c r="B12" s="117">
        <f t="shared" ca="1" si="0"/>
        <v>31.571022115408049</v>
      </c>
      <c r="D12" s="47">
        <f t="shared" ca="1" si="1"/>
        <v>42.343007950452943</v>
      </c>
      <c r="E12" s="117">
        <f t="shared" si="2"/>
        <v>44</v>
      </c>
      <c r="J12" s="47">
        <f t="shared" ca="1" si="3"/>
        <v>116.03567883040785</v>
      </c>
    </row>
    <row r="13" spans="1:15" x14ac:dyDescent="0.2">
      <c r="A13" s="47">
        <f t="shared" si="4"/>
        <v>0.5</v>
      </c>
      <c r="B13" s="117">
        <f t="shared" ca="1" si="0"/>
        <v>30.391543556450031</v>
      </c>
      <c r="C13" s="47">
        <f ca="1">B19</f>
        <v>48.519847836716345</v>
      </c>
      <c r="D13" s="47">
        <f t="shared" ca="1" si="1"/>
        <v>48.519847836716345</v>
      </c>
      <c r="E13" s="117">
        <f t="shared" si="2"/>
        <v>50</v>
      </c>
      <c r="J13" s="47">
        <f t="shared" ca="1" si="3"/>
        <v>328.63541607792195</v>
      </c>
    </row>
    <row r="14" spans="1:15" x14ac:dyDescent="0.2">
      <c r="A14" s="47">
        <f t="shared" si="4"/>
        <v>0.6</v>
      </c>
      <c r="B14" s="117">
        <f t="shared" ca="1" si="0"/>
        <v>57.89278144114067</v>
      </c>
      <c r="D14" s="47">
        <f t="shared" ca="1" si="1"/>
        <v>54.696687722979746</v>
      </c>
      <c r="E14" s="117">
        <f t="shared" si="2"/>
        <v>56</v>
      </c>
      <c r="J14" s="47">
        <f t="shared" ca="1" si="3"/>
        <v>10.215015055267719</v>
      </c>
    </row>
    <row r="15" spans="1:15" x14ac:dyDescent="0.2">
      <c r="A15" s="47">
        <f t="shared" si="4"/>
        <v>0.7</v>
      </c>
      <c r="B15" s="117">
        <f t="shared" ca="1" si="0"/>
        <v>66.374814395021829</v>
      </c>
      <c r="D15" s="47">
        <f t="shared" ca="1" si="1"/>
        <v>60.873527609243141</v>
      </c>
      <c r="E15" s="117">
        <f t="shared" si="2"/>
        <v>62</v>
      </c>
      <c r="J15" s="47">
        <f t="shared" ca="1" si="3"/>
        <v>30.264156299383217</v>
      </c>
    </row>
    <row r="16" spans="1:15" x14ac:dyDescent="0.2">
      <c r="A16" s="47">
        <f t="shared" si="4"/>
        <v>0.79999999999999993</v>
      </c>
      <c r="B16" s="117">
        <f t="shared" ca="1" si="0"/>
        <v>79.025080809697357</v>
      </c>
      <c r="D16" s="47">
        <f t="shared" ca="1" si="1"/>
        <v>67.050367495506535</v>
      </c>
      <c r="E16" s="117">
        <f t="shared" si="2"/>
        <v>68</v>
      </c>
      <c r="J16" s="47">
        <f t="shared" ca="1" si="3"/>
        <v>143.39375895705894</v>
      </c>
    </row>
    <row r="17" spans="1:11" x14ac:dyDescent="0.2">
      <c r="A17" s="47">
        <f t="shared" si="4"/>
        <v>0.89999999999999991</v>
      </c>
      <c r="B17" s="117">
        <f t="shared" ca="1" si="0"/>
        <v>72.766179403080486</v>
      </c>
      <c r="D17" s="47">
        <f t="shared" ca="1" si="1"/>
        <v>73.227207381769929</v>
      </c>
      <c r="E17" s="117">
        <f t="shared" si="2"/>
        <v>74</v>
      </c>
      <c r="J17" s="47">
        <f t="shared" ca="1" si="3"/>
        <v>0.21254679713447422</v>
      </c>
    </row>
    <row r="18" spans="1:11" ht="13.5" thickBot="1" x14ac:dyDescent="0.25">
      <c r="A18" s="47">
        <f t="shared" si="4"/>
        <v>0.99999999999999989</v>
      </c>
      <c r="B18" s="117">
        <f t="shared" ca="1" si="0"/>
        <v>74.797490437937029</v>
      </c>
      <c r="D18" s="47">
        <f t="shared" ca="1" si="1"/>
        <v>79.404047268033324</v>
      </c>
      <c r="E18" s="117">
        <f t="shared" si="2"/>
        <v>80</v>
      </c>
      <c r="J18" s="119">
        <f t="shared" ca="1" si="3"/>
        <v>21.220365828906825</v>
      </c>
      <c r="K18" s="120"/>
    </row>
    <row r="19" spans="1:11" x14ac:dyDescent="0.2">
      <c r="A19" s="47">
        <f>AVERAGE(A8:A18)</f>
        <v>0.5</v>
      </c>
      <c r="B19" s="47">
        <f t="shared" ref="B19" ca="1" si="5">AVERAGE(B8:B18)</f>
        <v>48.519847836716345</v>
      </c>
      <c r="D19" s="47">
        <f ca="1">AVERAGE(D8:D18)</f>
        <v>48.519847836716345</v>
      </c>
      <c r="E19" s="47">
        <f>AVERAGE(E8:E18)</f>
        <v>50</v>
      </c>
      <c r="J19" s="47">
        <f ca="1">SUM(J8:J18)</f>
        <v>804.29127273943163</v>
      </c>
      <c r="K19" s="121" t="s">
        <v>126</v>
      </c>
    </row>
    <row r="20" spans="1:11" x14ac:dyDescent="0.2">
      <c r="B20" s="115" t="s">
        <v>114</v>
      </c>
      <c r="C20" s="47">
        <f ca="1">INTERCEPT(B8:B18,A8:A18)</f>
        <v>17.635648405399355</v>
      </c>
      <c r="J20" s="121"/>
    </row>
    <row r="21" spans="1:11" x14ac:dyDescent="0.2">
      <c r="B21" s="115" t="s">
        <v>127</v>
      </c>
      <c r="C21" s="47">
        <f ca="1">SLOPE(B8:B18,A8:A18)</f>
        <v>61.76839886263398</v>
      </c>
    </row>
    <row r="22" spans="1:11" x14ac:dyDescent="0.2">
      <c r="B22" s="115" t="s">
        <v>128</v>
      </c>
      <c r="C22" s="47">
        <f ca="1">STEYX(B8:B18,A8:A18)^2</f>
        <v>89.365696971048024</v>
      </c>
    </row>
    <row r="23" spans="1:11" x14ac:dyDescent="0.2">
      <c r="B23" s="115" t="s">
        <v>129</v>
      </c>
      <c r="C23" s="116">
        <f>DEVSQ(A8:A18)</f>
        <v>1.0999999999999999</v>
      </c>
    </row>
    <row r="24" spans="1:11" x14ac:dyDescent="0.2">
      <c r="B24" s="115" t="s">
        <v>130</v>
      </c>
      <c r="C24" s="116">
        <f>AVERAGE(A8:A18)</f>
        <v>0.5</v>
      </c>
    </row>
    <row r="25" spans="1:11" x14ac:dyDescent="0.2">
      <c r="B25" s="115" t="s">
        <v>131</v>
      </c>
      <c r="C25" s="116">
        <f>COUNT(A8:A18)</f>
        <v>11</v>
      </c>
    </row>
    <row r="26" spans="1:11" x14ac:dyDescent="0.2">
      <c r="B26" s="115" t="s">
        <v>132</v>
      </c>
      <c r="C26" s="47">
        <f>TINV(0.05,C25-2)</f>
        <v>2.2621571627982053</v>
      </c>
    </row>
    <row r="27" spans="1:11" x14ac:dyDescent="0.2">
      <c r="B27" s="47" t="s">
        <v>133</v>
      </c>
      <c r="C27" s="47">
        <f ca="1">DEVSQ(B8:B18)</f>
        <v>5001.1598805982185</v>
      </c>
    </row>
    <row r="28" spans="1:11" x14ac:dyDescent="0.2">
      <c r="B28" s="47" t="s">
        <v>134</v>
      </c>
      <c r="C28" s="47">
        <f ca="1">C27-J19</f>
        <v>4196.8686078587871</v>
      </c>
    </row>
  </sheetData>
  <printOptions gridLines="1" gridLinesSet="0"/>
  <pageMargins left="0.75" right="0.75" top="1" bottom="1" header="0.5" footer="0.5"/>
  <pageSetup orientation="portrait" r:id="rId1"/>
  <headerFooter alignWithMargins="0">
    <oddHeader>&amp;A</oddHeader>
    <oddFooter>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defaultRowHeight="12.75" x14ac:dyDescent="0.2"/>
  <sheetData/>
  <pageMargins left="0.75" right="0.75" top="1" bottom="1" header="0.5" footer="0.5"/>
  <pageSetup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workbookViewId="0">
      <selection activeCell="D6" sqref="D6"/>
    </sheetView>
  </sheetViews>
  <sheetFormatPr defaultRowHeight="12.75" x14ac:dyDescent="0.2"/>
  <cols>
    <col min="1" max="1" width="3.28515625" style="47" customWidth="1"/>
    <col min="2" max="3" width="16.28515625" style="47" customWidth="1"/>
    <col min="4" max="4" width="53" style="47" customWidth="1"/>
    <col min="5" max="256" width="9.140625" style="47"/>
    <col min="257" max="257" width="3.28515625" style="47" customWidth="1"/>
    <col min="258" max="259" width="16.28515625" style="47" customWidth="1"/>
    <col min="260" max="260" width="53" style="47" customWidth="1"/>
    <col min="261" max="512" width="9.140625" style="47"/>
    <col min="513" max="513" width="3.28515625" style="47" customWidth="1"/>
    <col min="514" max="515" width="16.28515625" style="47" customWidth="1"/>
    <col min="516" max="516" width="53" style="47" customWidth="1"/>
    <col min="517" max="768" width="9.140625" style="47"/>
    <col min="769" max="769" width="3.28515625" style="47" customWidth="1"/>
    <col min="770" max="771" width="16.28515625" style="47" customWidth="1"/>
    <col min="772" max="772" width="53" style="47" customWidth="1"/>
    <col min="773" max="1024" width="9.140625" style="47"/>
    <col min="1025" max="1025" width="3.28515625" style="47" customWidth="1"/>
    <col min="1026" max="1027" width="16.28515625" style="47" customWidth="1"/>
    <col min="1028" max="1028" width="53" style="47" customWidth="1"/>
    <col min="1029" max="1280" width="9.140625" style="47"/>
    <col min="1281" max="1281" width="3.28515625" style="47" customWidth="1"/>
    <col min="1282" max="1283" width="16.28515625" style="47" customWidth="1"/>
    <col min="1284" max="1284" width="53" style="47" customWidth="1"/>
    <col min="1285" max="1536" width="9.140625" style="47"/>
    <col min="1537" max="1537" width="3.28515625" style="47" customWidth="1"/>
    <col min="1538" max="1539" width="16.28515625" style="47" customWidth="1"/>
    <col min="1540" max="1540" width="53" style="47" customWidth="1"/>
    <col min="1541" max="1792" width="9.140625" style="47"/>
    <col min="1793" max="1793" width="3.28515625" style="47" customWidth="1"/>
    <col min="1794" max="1795" width="16.28515625" style="47" customWidth="1"/>
    <col min="1796" max="1796" width="53" style="47" customWidth="1"/>
    <col min="1797" max="2048" width="9.140625" style="47"/>
    <col min="2049" max="2049" width="3.28515625" style="47" customWidth="1"/>
    <col min="2050" max="2051" width="16.28515625" style="47" customWidth="1"/>
    <col min="2052" max="2052" width="53" style="47" customWidth="1"/>
    <col min="2053" max="2304" width="9.140625" style="47"/>
    <col min="2305" max="2305" width="3.28515625" style="47" customWidth="1"/>
    <col min="2306" max="2307" width="16.28515625" style="47" customWidth="1"/>
    <col min="2308" max="2308" width="53" style="47" customWidth="1"/>
    <col min="2309" max="2560" width="9.140625" style="47"/>
    <col min="2561" max="2561" width="3.28515625" style="47" customWidth="1"/>
    <col min="2562" max="2563" width="16.28515625" style="47" customWidth="1"/>
    <col min="2564" max="2564" width="53" style="47" customWidth="1"/>
    <col min="2565" max="2816" width="9.140625" style="47"/>
    <col min="2817" max="2817" width="3.28515625" style="47" customWidth="1"/>
    <col min="2818" max="2819" width="16.28515625" style="47" customWidth="1"/>
    <col min="2820" max="2820" width="53" style="47" customWidth="1"/>
    <col min="2821" max="3072" width="9.140625" style="47"/>
    <col min="3073" max="3073" width="3.28515625" style="47" customWidth="1"/>
    <col min="3074" max="3075" width="16.28515625" style="47" customWidth="1"/>
    <col min="3076" max="3076" width="53" style="47" customWidth="1"/>
    <col min="3077" max="3328" width="9.140625" style="47"/>
    <col min="3329" max="3329" width="3.28515625" style="47" customWidth="1"/>
    <col min="3330" max="3331" width="16.28515625" style="47" customWidth="1"/>
    <col min="3332" max="3332" width="53" style="47" customWidth="1"/>
    <col min="3333" max="3584" width="9.140625" style="47"/>
    <col min="3585" max="3585" width="3.28515625" style="47" customWidth="1"/>
    <col min="3586" max="3587" width="16.28515625" style="47" customWidth="1"/>
    <col min="3588" max="3588" width="53" style="47" customWidth="1"/>
    <col min="3589" max="3840" width="9.140625" style="47"/>
    <col min="3841" max="3841" width="3.28515625" style="47" customWidth="1"/>
    <col min="3842" max="3843" width="16.28515625" style="47" customWidth="1"/>
    <col min="3844" max="3844" width="53" style="47" customWidth="1"/>
    <col min="3845" max="4096" width="9.140625" style="47"/>
    <col min="4097" max="4097" width="3.28515625" style="47" customWidth="1"/>
    <col min="4098" max="4099" width="16.28515625" style="47" customWidth="1"/>
    <col min="4100" max="4100" width="53" style="47" customWidth="1"/>
    <col min="4101" max="4352" width="9.140625" style="47"/>
    <col min="4353" max="4353" width="3.28515625" style="47" customWidth="1"/>
    <col min="4354" max="4355" width="16.28515625" style="47" customWidth="1"/>
    <col min="4356" max="4356" width="53" style="47" customWidth="1"/>
    <col min="4357" max="4608" width="9.140625" style="47"/>
    <col min="4609" max="4609" width="3.28515625" style="47" customWidth="1"/>
    <col min="4610" max="4611" width="16.28515625" style="47" customWidth="1"/>
    <col min="4612" max="4612" width="53" style="47" customWidth="1"/>
    <col min="4613" max="4864" width="9.140625" style="47"/>
    <col min="4865" max="4865" width="3.28515625" style="47" customWidth="1"/>
    <col min="4866" max="4867" width="16.28515625" style="47" customWidth="1"/>
    <col min="4868" max="4868" width="53" style="47" customWidth="1"/>
    <col min="4869" max="5120" width="9.140625" style="47"/>
    <col min="5121" max="5121" width="3.28515625" style="47" customWidth="1"/>
    <col min="5122" max="5123" width="16.28515625" style="47" customWidth="1"/>
    <col min="5124" max="5124" width="53" style="47" customWidth="1"/>
    <col min="5125" max="5376" width="9.140625" style="47"/>
    <col min="5377" max="5377" width="3.28515625" style="47" customWidth="1"/>
    <col min="5378" max="5379" width="16.28515625" style="47" customWidth="1"/>
    <col min="5380" max="5380" width="53" style="47" customWidth="1"/>
    <col min="5381" max="5632" width="9.140625" style="47"/>
    <col min="5633" max="5633" width="3.28515625" style="47" customWidth="1"/>
    <col min="5634" max="5635" width="16.28515625" style="47" customWidth="1"/>
    <col min="5636" max="5636" width="53" style="47" customWidth="1"/>
    <col min="5637" max="5888" width="9.140625" style="47"/>
    <col min="5889" max="5889" width="3.28515625" style="47" customWidth="1"/>
    <col min="5890" max="5891" width="16.28515625" style="47" customWidth="1"/>
    <col min="5892" max="5892" width="53" style="47" customWidth="1"/>
    <col min="5893" max="6144" width="9.140625" style="47"/>
    <col min="6145" max="6145" width="3.28515625" style="47" customWidth="1"/>
    <col min="6146" max="6147" width="16.28515625" style="47" customWidth="1"/>
    <col min="6148" max="6148" width="53" style="47" customWidth="1"/>
    <col min="6149" max="6400" width="9.140625" style="47"/>
    <col min="6401" max="6401" width="3.28515625" style="47" customWidth="1"/>
    <col min="6402" max="6403" width="16.28515625" style="47" customWidth="1"/>
    <col min="6404" max="6404" width="53" style="47" customWidth="1"/>
    <col min="6405" max="6656" width="9.140625" style="47"/>
    <col min="6657" max="6657" width="3.28515625" style="47" customWidth="1"/>
    <col min="6658" max="6659" width="16.28515625" style="47" customWidth="1"/>
    <col min="6660" max="6660" width="53" style="47" customWidth="1"/>
    <col min="6661" max="6912" width="9.140625" style="47"/>
    <col min="6913" max="6913" width="3.28515625" style="47" customWidth="1"/>
    <col min="6914" max="6915" width="16.28515625" style="47" customWidth="1"/>
    <col min="6916" max="6916" width="53" style="47" customWidth="1"/>
    <col min="6917" max="7168" width="9.140625" style="47"/>
    <col min="7169" max="7169" width="3.28515625" style="47" customWidth="1"/>
    <col min="7170" max="7171" width="16.28515625" style="47" customWidth="1"/>
    <col min="7172" max="7172" width="53" style="47" customWidth="1"/>
    <col min="7173" max="7424" width="9.140625" style="47"/>
    <col min="7425" max="7425" width="3.28515625" style="47" customWidth="1"/>
    <col min="7426" max="7427" width="16.28515625" style="47" customWidth="1"/>
    <col min="7428" max="7428" width="53" style="47" customWidth="1"/>
    <col min="7429" max="7680" width="9.140625" style="47"/>
    <col min="7681" max="7681" width="3.28515625" style="47" customWidth="1"/>
    <col min="7682" max="7683" width="16.28515625" style="47" customWidth="1"/>
    <col min="7684" max="7684" width="53" style="47" customWidth="1"/>
    <col min="7685" max="7936" width="9.140625" style="47"/>
    <col min="7937" max="7937" width="3.28515625" style="47" customWidth="1"/>
    <col min="7938" max="7939" width="16.28515625" style="47" customWidth="1"/>
    <col min="7940" max="7940" width="53" style="47" customWidth="1"/>
    <col min="7941" max="8192" width="9.140625" style="47"/>
    <col min="8193" max="8193" width="3.28515625" style="47" customWidth="1"/>
    <col min="8194" max="8195" width="16.28515625" style="47" customWidth="1"/>
    <col min="8196" max="8196" width="53" style="47" customWidth="1"/>
    <col min="8197" max="8448" width="9.140625" style="47"/>
    <col min="8449" max="8449" width="3.28515625" style="47" customWidth="1"/>
    <col min="8450" max="8451" width="16.28515625" style="47" customWidth="1"/>
    <col min="8452" max="8452" width="53" style="47" customWidth="1"/>
    <col min="8453" max="8704" width="9.140625" style="47"/>
    <col min="8705" max="8705" width="3.28515625" style="47" customWidth="1"/>
    <col min="8706" max="8707" width="16.28515625" style="47" customWidth="1"/>
    <col min="8708" max="8708" width="53" style="47" customWidth="1"/>
    <col min="8709" max="8960" width="9.140625" style="47"/>
    <col min="8961" max="8961" width="3.28515625" style="47" customWidth="1"/>
    <col min="8962" max="8963" width="16.28515625" style="47" customWidth="1"/>
    <col min="8964" max="8964" width="53" style="47" customWidth="1"/>
    <col min="8965" max="9216" width="9.140625" style="47"/>
    <col min="9217" max="9217" width="3.28515625" style="47" customWidth="1"/>
    <col min="9218" max="9219" width="16.28515625" style="47" customWidth="1"/>
    <col min="9220" max="9220" width="53" style="47" customWidth="1"/>
    <col min="9221" max="9472" width="9.140625" style="47"/>
    <col min="9473" max="9473" width="3.28515625" style="47" customWidth="1"/>
    <col min="9474" max="9475" width="16.28515625" style="47" customWidth="1"/>
    <col min="9476" max="9476" width="53" style="47" customWidth="1"/>
    <col min="9477" max="9728" width="9.140625" style="47"/>
    <col min="9729" max="9729" width="3.28515625" style="47" customWidth="1"/>
    <col min="9730" max="9731" width="16.28515625" style="47" customWidth="1"/>
    <col min="9732" max="9732" width="53" style="47" customWidth="1"/>
    <col min="9733" max="9984" width="9.140625" style="47"/>
    <col min="9985" max="9985" width="3.28515625" style="47" customWidth="1"/>
    <col min="9986" max="9987" width="16.28515625" style="47" customWidth="1"/>
    <col min="9988" max="9988" width="53" style="47" customWidth="1"/>
    <col min="9989" max="10240" width="9.140625" style="47"/>
    <col min="10241" max="10241" width="3.28515625" style="47" customWidth="1"/>
    <col min="10242" max="10243" width="16.28515625" style="47" customWidth="1"/>
    <col min="10244" max="10244" width="53" style="47" customWidth="1"/>
    <col min="10245" max="10496" width="9.140625" style="47"/>
    <col min="10497" max="10497" width="3.28515625" style="47" customWidth="1"/>
    <col min="10498" max="10499" width="16.28515625" style="47" customWidth="1"/>
    <col min="10500" max="10500" width="53" style="47" customWidth="1"/>
    <col min="10501" max="10752" width="9.140625" style="47"/>
    <col min="10753" max="10753" width="3.28515625" style="47" customWidth="1"/>
    <col min="10754" max="10755" width="16.28515625" style="47" customWidth="1"/>
    <col min="10756" max="10756" width="53" style="47" customWidth="1"/>
    <col min="10757" max="11008" width="9.140625" style="47"/>
    <col min="11009" max="11009" width="3.28515625" style="47" customWidth="1"/>
    <col min="11010" max="11011" width="16.28515625" style="47" customWidth="1"/>
    <col min="11012" max="11012" width="53" style="47" customWidth="1"/>
    <col min="11013" max="11264" width="9.140625" style="47"/>
    <col min="11265" max="11265" width="3.28515625" style="47" customWidth="1"/>
    <col min="11266" max="11267" width="16.28515625" style="47" customWidth="1"/>
    <col min="11268" max="11268" width="53" style="47" customWidth="1"/>
    <col min="11269" max="11520" width="9.140625" style="47"/>
    <col min="11521" max="11521" width="3.28515625" style="47" customWidth="1"/>
    <col min="11522" max="11523" width="16.28515625" style="47" customWidth="1"/>
    <col min="11524" max="11524" width="53" style="47" customWidth="1"/>
    <col min="11525" max="11776" width="9.140625" style="47"/>
    <col min="11777" max="11777" width="3.28515625" style="47" customWidth="1"/>
    <col min="11778" max="11779" width="16.28515625" style="47" customWidth="1"/>
    <col min="11780" max="11780" width="53" style="47" customWidth="1"/>
    <col min="11781" max="12032" width="9.140625" style="47"/>
    <col min="12033" max="12033" width="3.28515625" style="47" customWidth="1"/>
    <col min="12034" max="12035" width="16.28515625" style="47" customWidth="1"/>
    <col min="12036" max="12036" width="53" style="47" customWidth="1"/>
    <col min="12037" max="12288" width="9.140625" style="47"/>
    <col min="12289" max="12289" width="3.28515625" style="47" customWidth="1"/>
    <col min="12290" max="12291" width="16.28515625" style="47" customWidth="1"/>
    <col min="12292" max="12292" width="53" style="47" customWidth="1"/>
    <col min="12293" max="12544" width="9.140625" style="47"/>
    <col min="12545" max="12545" width="3.28515625" style="47" customWidth="1"/>
    <col min="12546" max="12547" width="16.28515625" style="47" customWidth="1"/>
    <col min="12548" max="12548" width="53" style="47" customWidth="1"/>
    <col min="12549" max="12800" width="9.140625" style="47"/>
    <col min="12801" max="12801" width="3.28515625" style="47" customWidth="1"/>
    <col min="12802" max="12803" width="16.28515625" style="47" customWidth="1"/>
    <col min="12804" max="12804" width="53" style="47" customWidth="1"/>
    <col min="12805" max="13056" width="9.140625" style="47"/>
    <col min="13057" max="13057" width="3.28515625" style="47" customWidth="1"/>
    <col min="13058" max="13059" width="16.28515625" style="47" customWidth="1"/>
    <col min="13060" max="13060" width="53" style="47" customWidth="1"/>
    <col min="13061" max="13312" width="9.140625" style="47"/>
    <col min="13313" max="13313" width="3.28515625" style="47" customWidth="1"/>
    <col min="13314" max="13315" width="16.28515625" style="47" customWidth="1"/>
    <col min="13316" max="13316" width="53" style="47" customWidth="1"/>
    <col min="13317" max="13568" width="9.140625" style="47"/>
    <col min="13569" max="13569" width="3.28515625" style="47" customWidth="1"/>
    <col min="13570" max="13571" width="16.28515625" style="47" customWidth="1"/>
    <col min="13572" max="13572" width="53" style="47" customWidth="1"/>
    <col min="13573" max="13824" width="9.140625" style="47"/>
    <col min="13825" max="13825" width="3.28515625" style="47" customWidth="1"/>
    <col min="13826" max="13827" width="16.28515625" style="47" customWidth="1"/>
    <col min="13828" max="13828" width="53" style="47" customWidth="1"/>
    <col min="13829" max="14080" width="9.140625" style="47"/>
    <col min="14081" max="14081" width="3.28515625" style="47" customWidth="1"/>
    <col min="14082" max="14083" width="16.28515625" style="47" customWidth="1"/>
    <col min="14084" max="14084" width="53" style="47" customWidth="1"/>
    <col min="14085" max="14336" width="9.140625" style="47"/>
    <col min="14337" max="14337" width="3.28515625" style="47" customWidth="1"/>
    <col min="14338" max="14339" width="16.28515625" style="47" customWidth="1"/>
    <col min="14340" max="14340" width="53" style="47" customWidth="1"/>
    <col min="14341" max="14592" width="9.140625" style="47"/>
    <col min="14593" max="14593" width="3.28515625" style="47" customWidth="1"/>
    <col min="14594" max="14595" width="16.28515625" style="47" customWidth="1"/>
    <col min="14596" max="14596" width="53" style="47" customWidth="1"/>
    <col min="14597" max="14848" width="9.140625" style="47"/>
    <col min="14849" max="14849" width="3.28515625" style="47" customWidth="1"/>
    <col min="14850" max="14851" width="16.28515625" style="47" customWidth="1"/>
    <col min="14852" max="14852" width="53" style="47" customWidth="1"/>
    <col min="14853" max="15104" width="9.140625" style="47"/>
    <col min="15105" max="15105" width="3.28515625" style="47" customWidth="1"/>
    <col min="15106" max="15107" width="16.28515625" style="47" customWidth="1"/>
    <col min="15108" max="15108" width="53" style="47" customWidth="1"/>
    <col min="15109" max="15360" width="9.140625" style="47"/>
    <col min="15361" max="15361" width="3.28515625" style="47" customWidth="1"/>
    <col min="15362" max="15363" width="16.28515625" style="47" customWidth="1"/>
    <col min="15364" max="15364" width="53" style="47" customWidth="1"/>
    <col min="15365" max="15616" width="9.140625" style="47"/>
    <col min="15617" max="15617" width="3.28515625" style="47" customWidth="1"/>
    <col min="15618" max="15619" width="16.28515625" style="47" customWidth="1"/>
    <col min="15620" max="15620" width="53" style="47" customWidth="1"/>
    <col min="15621" max="15872" width="9.140625" style="47"/>
    <col min="15873" max="15873" width="3.28515625" style="47" customWidth="1"/>
    <col min="15874" max="15875" width="16.28515625" style="47" customWidth="1"/>
    <col min="15876" max="15876" width="53" style="47" customWidth="1"/>
    <col min="15877" max="16128" width="9.140625" style="47"/>
    <col min="16129" max="16129" width="3.28515625" style="47" customWidth="1"/>
    <col min="16130" max="16131" width="16.28515625" style="47" customWidth="1"/>
    <col min="16132" max="16132" width="53" style="47" customWidth="1"/>
    <col min="16133" max="16384" width="9.140625" style="47"/>
  </cols>
  <sheetData>
    <row r="1" spans="1:4" ht="23.25" x14ac:dyDescent="0.35">
      <c r="A1" s="48" t="s">
        <v>49</v>
      </c>
    </row>
    <row r="2" spans="1:4" x14ac:dyDescent="0.2">
      <c r="A2" s="49" t="s">
        <v>50</v>
      </c>
    </row>
    <row r="3" spans="1:4" x14ac:dyDescent="0.2">
      <c r="A3" s="49"/>
    </row>
    <row r="4" spans="1:4" ht="15.75" x14ac:dyDescent="0.25">
      <c r="B4" s="58" t="s">
        <v>47</v>
      </c>
      <c r="C4" s="58" t="s">
        <v>96</v>
      </c>
    </row>
    <row r="5" spans="1:4" s="50" customFormat="1" ht="15" x14ac:dyDescent="0.2">
      <c r="B5" s="51" t="s">
        <v>51</v>
      </c>
      <c r="C5" s="51" t="s">
        <v>52</v>
      </c>
      <c r="D5" s="50" t="s">
        <v>53</v>
      </c>
    </row>
    <row r="6" spans="1:4" ht="19.5" x14ac:dyDescent="0.35">
      <c r="B6" s="52" t="s">
        <v>54</v>
      </c>
      <c r="D6" s="50" t="s">
        <v>55</v>
      </c>
    </row>
    <row r="7" spans="1:4" ht="22.5" x14ac:dyDescent="0.35">
      <c r="B7" s="52" t="s">
        <v>56</v>
      </c>
      <c r="C7" s="52" t="s">
        <v>57</v>
      </c>
      <c r="D7" s="50" t="s">
        <v>58</v>
      </c>
    </row>
    <row r="8" spans="1:4" ht="19.5" x14ac:dyDescent="0.35">
      <c r="B8" s="52" t="s">
        <v>59</v>
      </c>
      <c r="D8" s="50" t="s">
        <v>60</v>
      </c>
    </row>
    <row r="9" spans="1:4" ht="22.5" x14ac:dyDescent="0.35">
      <c r="B9" s="52" t="s">
        <v>61</v>
      </c>
      <c r="C9" s="52" t="s">
        <v>62</v>
      </c>
      <c r="D9" s="50" t="s">
        <v>63</v>
      </c>
    </row>
    <row r="10" spans="1:4" ht="21" x14ac:dyDescent="0.35">
      <c r="B10" s="52" t="s">
        <v>64</v>
      </c>
      <c r="C10" s="53" t="s">
        <v>65</v>
      </c>
      <c r="D10" s="50" t="s">
        <v>66</v>
      </c>
    </row>
    <row r="11" spans="1:4" ht="15.75" x14ac:dyDescent="0.25">
      <c r="B11" s="54" t="s">
        <v>67</v>
      </c>
      <c r="C11" s="54" t="s">
        <v>68</v>
      </c>
      <c r="D11" s="50" t="s">
        <v>69</v>
      </c>
    </row>
    <row r="12" spans="1:4" ht="21" x14ac:dyDescent="0.35">
      <c r="B12" s="52" t="s">
        <v>70</v>
      </c>
      <c r="C12" s="52" t="s">
        <v>71</v>
      </c>
      <c r="D12" s="50" t="s">
        <v>72</v>
      </c>
    </row>
    <row r="13" spans="1:4" ht="21" x14ac:dyDescent="0.35">
      <c r="B13" s="52" t="s">
        <v>73</v>
      </c>
      <c r="C13" s="52" t="s">
        <v>74</v>
      </c>
      <c r="D13" s="50" t="s">
        <v>75</v>
      </c>
    </row>
    <row r="14" spans="1:4" ht="24" x14ac:dyDescent="0.45">
      <c r="B14" s="52" t="s">
        <v>76</v>
      </c>
      <c r="C14" s="52" t="s">
        <v>77</v>
      </c>
      <c r="D14" s="50" t="s">
        <v>78</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workbookViewId="0">
      <selection activeCell="G5" sqref="G5"/>
    </sheetView>
  </sheetViews>
  <sheetFormatPr defaultRowHeight="12.75" x14ac:dyDescent="0.2"/>
  <cols>
    <col min="1" max="1" width="15.85546875" style="47" customWidth="1"/>
    <col min="2" max="2" width="31.140625" style="47" customWidth="1"/>
    <col min="3" max="3" width="3" style="47" customWidth="1"/>
    <col min="4" max="4" width="32.5703125" style="47" customWidth="1"/>
    <col min="5" max="256" width="9.140625" style="47"/>
    <col min="257" max="257" width="15.85546875" style="47" customWidth="1"/>
    <col min="258" max="258" width="29.42578125" style="47" customWidth="1"/>
    <col min="259" max="259" width="3" style="47" customWidth="1"/>
    <col min="260" max="260" width="32.5703125" style="47" customWidth="1"/>
    <col min="261" max="512" width="9.140625" style="47"/>
    <col min="513" max="513" width="15.85546875" style="47" customWidth="1"/>
    <col min="514" max="514" width="29.42578125" style="47" customWidth="1"/>
    <col min="515" max="515" width="3" style="47" customWidth="1"/>
    <col min="516" max="516" width="32.5703125" style="47" customWidth="1"/>
    <col min="517" max="768" width="9.140625" style="47"/>
    <col min="769" max="769" width="15.85546875" style="47" customWidth="1"/>
    <col min="770" max="770" width="29.42578125" style="47" customWidth="1"/>
    <col min="771" max="771" width="3" style="47" customWidth="1"/>
    <col min="772" max="772" width="32.5703125" style="47" customWidth="1"/>
    <col min="773" max="1024" width="9.140625" style="47"/>
    <col min="1025" max="1025" width="15.85546875" style="47" customWidth="1"/>
    <col min="1026" max="1026" width="29.42578125" style="47" customWidth="1"/>
    <col min="1027" max="1027" width="3" style="47" customWidth="1"/>
    <col min="1028" max="1028" width="32.5703125" style="47" customWidth="1"/>
    <col min="1029" max="1280" width="9.140625" style="47"/>
    <col min="1281" max="1281" width="15.85546875" style="47" customWidth="1"/>
    <col min="1282" max="1282" width="29.42578125" style="47" customWidth="1"/>
    <col min="1283" max="1283" width="3" style="47" customWidth="1"/>
    <col min="1284" max="1284" width="32.5703125" style="47" customWidth="1"/>
    <col min="1285" max="1536" width="9.140625" style="47"/>
    <col min="1537" max="1537" width="15.85546875" style="47" customWidth="1"/>
    <col min="1538" max="1538" width="29.42578125" style="47" customWidth="1"/>
    <col min="1539" max="1539" width="3" style="47" customWidth="1"/>
    <col min="1540" max="1540" width="32.5703125" style="47" customWidth="1"/>
    <col min="1541" max="1792" width="9.140625" style="47"/>
    <col min="1793" max="1793" width="15.85546875" style="47" customWidth="1"/>
    <col min="1794" max="1794" width="29.42578125" style="47" customWidth="1"/>
    <col min="1795" max="1795" width="3" style="47" customWidth="1"/>
    <col min="1796" max="1796" width="32.5703125" style="47" customWidth="1"/>
    <col min="1797" max="2048" width="9.140625" style="47"/>
    <col min="2049" max="2049" width="15.85546875" style="47" customWidth="1"/>
    <col min="2050" max="2050" width="29.42578125" style="47" customWidth="1"/>
    <col min="2051" max="2051" width="3" style="47" customWidth="1"/>
    <col min="2052" max="2052" width="32.5703125" style="47" customWidth="1"/>
    <col min="2053" max="2304" width="9.140625" style="47"/>
    <col min="2305" max="2305" width="15.85546875" style="47" customWidth="1"/>
    <col min="2306" max="2306" width="29.42578125" style="47" customWidth="1"/>
    <col min="2307" max="2307" width="3" style="47" customWidth="1"/>
    <col min="2308" max="2308" width="32.5703125" style="47" customWidth="1"/>
    <col min="2309" max="2560" width="9.140625" style="47"/>
    <col min="2561" max="2561" width="15.85546875" style="47" customWidth="1"/>
    <col min="2562" max="2562" width="29.42578125" style="47" customWidth="1"/>
    <col min="2563" max="2563" width="3" style="47" customWidth="1"/>
    <col min="2564" max="2564" width="32.5703125" style="47" customWidth="1"/>
    <col min="2565" max="2816" width="9.140625" style="47"/>
    <col min="2817" max="2817" width="15.85546875" style="47" customWidth="1"/>
    <col min="2818" max="2818" width="29.42578125" style="47" customWidth="1"/>
    <col min="2819" max="2819" width="3" style="47" customWidth="1"/>
    <col min="2820" max="2820" width="32.5703125" style="47" customWidth="1"/>
    <col min="2821" max="3072" width="9.140625" style="47"/>
    <col min="3073" max="3073" width="15.85546875" style="47" customWidth="1"/>
    <col min="3074" max="3074" width="29.42578125" style="47" customWidth="1"/>
    <col min="3075" max="3075" width="3" style="47" customWidth="1"/>
    <col min="3076" max="3076" width="32.5703125" style="47" customWidth="1"/>
    <col min="3077" max="3328" width="9.140625" style="47"/>
    <col min="3329" max="3329" width="15.85546875" style="47" customWidth="1"/>
    <col min="3330" max="3330" width="29.42578125" style="47" customWidth="1"/>
    <col min="3331" max="3331" width="3" style="47" customWidth="1"/>
    <col min="3332" max="3332" width="32.5703125" style="47" customWidth="1"/>
    <col min="3333" max="3584" width="9.140625" style="47"/>
    <col min="3585" max="3585" width="15.85546875" style="47" customWidth="1"/>
    <col min="3586" max="3586" width="29.42578125" style="47" customWidth="1"/>
    <col min="3587" max="3587" width="3" style="47" customWidth="1"/>
    <col min="3588" max="3588" width="32.5703125" style="47" customWidth="1"/>
    <col min="3589" max="3840" width="9.140625" style="47"/>
    <col min="3841" max="3841" width="15.85546875" style="47" customWidth="1"/>
    <col min="3842" max="3842" width="29.42578125" style="47" customWidth="1"/>
    <col min="3843" max="3843" width="3" style="47" customWidth="1"/>
    <col min="3844" max="3844" width="32.5703125" style="47" customWidth="1"/>
    <col min="3845" max="4096" width="9.140625" style="47"/>
    <col min="4097" max="4097" width="15.85546875" style="47" customWidth="1"/>
    <col min="4098" max="4098" width="29.42578125" style="47" customWidth="1"/>
    <col min="4099" max="4099" width="3" style="47" customWidth="1"/>
    <col min="4100" max="4100" width="32.5703125" style="47" customWidth="1"/>
    <col min="4101" max="4352" width="9.140625" style="47"/>
    <col min="4353" max="4353" width="15.85546875" style="47" customWidth="1"/>
    <col min="4354" max="4354" width="29.42578125" style="47" customWidth="1"/>
    <col min="4355" max="4355" width="3" style="47" customWidth="1"/>
    <col min="4356" max="4356" width="32.5703125" style="47" customWidth="1"/>
    <col min="4357" max="4608" width="9.140625" style="47"/>
    <col min="4609" max="4609" width="15.85546875" style="47" customWidth="1"/>
    <col min="4610" max="4610" width="29.42578125" style="47" customWidth="1"/>
    <col min="4611" max="4611" width="3" style="47" customWidth="1"/>
    <col min="4612" max="4612" width="32.5703125" style="47" customWidth="1"/>
    <col min="4613" max="4864" width="9.140625" style="47"/>
    <col min="4865" max="4865" width="15.85546875" style="47" customWidth="1"/>
    <col min="4866" max="4866" width="29.42578125" style="47" customWidth="1"/>
    <col min="4867" max="4867" width="3" style="47" customWidth="1"/>
    <col min="4868" max="4868" width="32.5703125" style="47" customWidth="1"/>
    <col min="4869" max="5120" width="9.140625" style="47"/>
    <col min="5121" max="5121" width="15.85546875" style="47" customWidth="1"/>
    <col min="5122" max="5122" width="29.42578125" style="47" customWidth="1"/>
    <col min="5123" max="5123" width="3" style="47" customWidth="1"/>
    <col min="5124" max="5124" width="32.5703125" style="47" customWidth="1"/>
    <col min="5125" max="5376" width="9.140625" style="47"/>
    <col min="5377" max="5377" width="15.85546875" style="47" customWidth="1"/>
    <col min="5378" max="5378" width="29.42578125" style="47" customWidth="1"/>
    <col min="5379" max="5379" width="3" style="47" customWidth="1"/>
    <col min="5380" max="5380" width="32.5703125" style="47" customWidth="1"/>
    <col min="5381" max="5632" width="9.140625" style="47"/>
    <col min="5633" max="5633" width="15.85546875" style="47" customWidth="1"/>
    <col min="5634" max="5634" width="29.42578125" style="47" customWidth="1"/>
    <col min="5635" max="5635" width="3" style="47" customWidth="1"/>
    <col min="5636" max="5636" width="32.5703125" style="47" customWidth="1"/>
    <col min="5637" max="5888" width="9.140625" style="47"/>
    <col min="5889" max="5889" width="15.85546875" style="47" customWidth="1"/>
    <col min="5890" max="5890" width="29.42578125" style="47" customWidth="1"/>
    <col min="5891" max="5891" width="3" style="47" customWidth="1"/>
    <col min="5892" max="5892" width="32.5703125" style="47" customWidth="1"/>
    <col min="5893" max="6144" width="9.140625" style="47"/>
    <col min="6145" max="6145" width="15.85546875" style="47" customWidth="1"/>
    <col min="6146" max="6146" width="29.42578125" style="47" customWidth="1"/>
    <col min="6147" max="6147" width="3" style="47" customWidth="1"/>
    <col min="6148" max="6148" width="32.5703125" style="47" customWidth="1"/>
    <col min="6149" max="6400" width="9.140625" style="47"/>
    <col min="6401" max="6401" width="15.85546875" style="47" customWidth="1"/>
    <col min="6402" max="6402" width="29.42578125" style="47" customWidth="1"/>
    <col min="6403" max="6403" width="3" style="47" customWidth="1"/>
    <col min="6404" max="6404" width="32.5703125" style="47" customWidth="1"/>
    <col min="6405" max="6656" width="9.140625" style="47"/>
    <col min="6657" max="6657" width="15.85546875" style="47" customWidth="1"/>
    <col min="6658" max="6658" width="29.42578125" style="47" customWidth="1"/>
    <col min="6659" max="6659" width="3" style="47" customWidth="1"/>
    <col min="6660" max="6660" width="32.5703125" style="47" customWidth="1"/>
    <col min="6661" max="6912" width="9.140625" style="47"/>
    <col min="6913" max="6913" width="15.85546875" style="47" customWidth="1"/>
    <col min="6914" max="6914" width="29.42578125" style="47" customWidth="1"/>
    <col min="6915" max="6915" width="3" style="47" customWidth="1"/>
    <col min="6916" max="6916" width="32.5703125" style="47" customWidth="1"/>
    <col min="6917" max="7168" width="9.140625" style="47"/>
    <col min="7169" max="7169" width="15.85546875" style="47" customWidth="1"/>
    <col min="7170" max="7170" width="29.42578125" style="47" customWidth="1"/>
    <col min="7171" max="7171" width="3" style="47" customWidth="1"/>
    <col min="7172" max="7172" width="32.5703125" style="47" customWidth="1"/>
    <col min="7173" max="7424" width="9.140625" style="47"/>
    <col min="7425" max="7425" width="15.85546875" style="47" customWidth="1"/>
    <col min="7426" max="7426" width="29.42578125" style="47" customWidth="1"/>
    <col min="7427" max="7427" width="3" style="47" customWidth="1"/>
    <col min="7428" max="7428" width="32.5703125" style="47" customWidth="1"/>
    <col min="7429" max="7680" width="9.140625" style="47"/>
    <col min="7681" max="7681" width="15.85546875" style="47" customWidth="1"/>
    <col min="7682" max="7682" width="29.42578125" style="47" customWidth="1"/>
    <col min="7683" max="7683" width="3" style="47" customWidth="1"/>
    <col min="7684" max="7684" width="32.5703125" style="47" customWidth="1"/>
    <col min="7685" max="7936" width="9.140625" style="47"/>
    <col min="7937" max="7937" width="15.85546875" style="47" customWidth="1"/>
    <col min="7938" max="7938" width="29.42578125" style="47" customWidth="1"/>
    <col min="7939" max="7939" width="3" style="47" customWidth="1"/>
    <col min="7940" max="7940" width="32.5703125" style="47" customWidth="1"/>
    <col min="7941" max="8192" width="9.140625" style="47"/>
    <col min="8193" max="8193" width="15.85546875" style="47" customWidth="1"/>
    <col min="8194" max="8194" width="29.42578125" style="47" customWidth="1"/>
    <col min="8195" max="8195" width="3" style="47" customWidth="1"/>
    <col min="8196" max="8196" width="32.5703125" style="47" customWidth="1"/>
    <col min="8197" max="8448" width="9.140625" style="47"/>
    <col min="8449" max="8449" width="15.85546875" style="47" customWidth="1"/>
    <col min="8450" max="8450" width="29.42578125" style="47" customWidth="1"/>
    <col min="8451" max="8451" width="3" style="47" customWidth="1"/>
    <col min="8452" max="8452" width="32.5703125" style="47" customWidth="1"/>
    <col min="8453" max="8704" width="9.140625" style="47"/>
    <col min="8705" max="8705" width="15.85546875" style="47" customWidth="1"/>
    <col min="8706" max="8706" width="29.42578125" style="47" customWidth="1"/>
    <col min="8707" max="8707" width="3" style="47" customWidth="1"/>
    <col min="8708" max="8708" width="32.5703125" style="47" customWidth="1"/>
    <col min="8709" max="8960" width="9.140625" style="47"/>
    <col min="8961" max="8961" width="15.85546875" style="47" customWidth="1"/>
    <col min="8962" max="8962" width="29.42578125" style="47" customWidth="1"/>
    <col min="8963" max="8963" width="3" style="47" customWidth="1"/>
    <col min="8964" max="8964" width="32.5703125" style="47" customWidth="1"/>
    <col min="8965" max="9216" width="9.140625" style="47"/>
    <col min="9217" max="9217" width="15.85546875" style="47" customWidth="1"/>
    <col min="9218" max="9218" width="29.42578125" style="47" customWidth="1"/>
    <col min="9219" max="9219" width="3" style="47" customWidth="1"/>
    <col min="9220" max="9220" width="32.5703125" style="47" customWidth="1"/>
    <col min="9221" max="9472" width="9.140625" style="47"/>
    <col min="9473" max="9473" width="15.85546875" style="47" customWidth="1"/>
    <col min="9474" max="9474" width="29.42578125" style="47" customWidth="1"/>
    <col min="9475" max="9475" width="3" style="47" customWidth="1"/>
    <col min="9476" max="9476" width="32.5703125" style="47" customWidth="1"/>
    <col min="9477" max="9728" width="9.140625" style="47"/>
    <col min="9729" max="9729" width="15.85546875" style="47" customWidth="1"/>
    <col min="9730" max="9730" width="29.42578125" style="47" customWidth="1"/>
    <col min="9731" max="9731" width="3" style="47" customWidth="1"/>
    <col min="9732" max="9732" width="32.5703125" style="47" customWidth="1"/>
    <col min="9733" max="9984" width="9.140625" style="47"/>
    <col min="9985" max="9985" width="15.85546875" style="47" customWidth="1"/>
    <col min="9986" max="9986" width="29.42578125" style="47" customWidth="1"/>
    <col min="9987" max="9987" width="3" style="47" customWidth="1"/>
    <col min="9988" max="9988" width="32.5703125" style="47" customWidth="1"/>
    <col min="9989" max="10240" width="9.140625" style="47"/>
    <col min="10241" max="10241" width="15.85546875" style="47" customWidth="1"/>
    <col min="10242" max="10242" width="29.42578125" style="47" customWidth="1"/>
    <col min="10243" max="10243" width="3" style="47" customWidth="1"/>
    <col min="10244" max="10244" width="32.5703125" style="47" customWidth="1"/>
    <col min="10245" max="10496" width="9.140625" style="47"/>
    <col min="10497" max="10497" width="15.85546875" style="47" customWidth="1"/>
    <col min="10498" max="10498" width="29.42578125" style="47" customWidth="1"/>
    <col min="10499" max="10499" width="3" style="47" customWidth="1"/>
    <col min="10500" max="10500" width="32.5703125" style="47" customWidth="1"/>
    <col min="10501" max="10752" width="9.140625" style="47"/>
    <col min="10753" max="10753" width="15.85546875" style="47" customWidth="1"/>
    <col min="10754" max="10754" width="29.42578125" style="47" customWidth="1"/>
    <col min="10755" max="10755" width="3" style="47" customWidth="1"/>
    <col min="10756" max="10756" width="32.5703125" style="47" customWidth="1"/>
    <col min="10757" max="11008" width="9.140625" style="47"/>
    <col min="11009" max="11009" width="15.85546875" style="47" customWidth="1"/>
    <col min="11010" max="11010" width="29.42578125" style="47" customWidth="1"/>
    <col min="11011" max="11011" width="3" style="47" customWidth="1"/>
    <col min="11012" max="11012" width="32.5703125" style="47" customWidth="1"/>
    <col min="11013" max="11264" width="9.140625" style="47"/>
    <col min="11265" max="11265" width="15.85546875" style="47" customWidth="1"/>
    <col min="11266" max="11266" width="29.42578125" style="47" customWidth="1"/>
    <col min="11267" max="11267" width="3" style="47" customWidth="1"/>
    <col min="11268" max="11268" width="32.5703125" style="47" customWidth="1"/>
    <col min="11269" max="11520" width="9.140625" style="47"/>
    <col min="11521" max="11521" width="15.85546875" style="47" customWidth="1"/>
    <col min="11522" max="11522" width="29.42578125" style="47" customWidth="1"/>
    <col min="11523" max="11523" width="3" style="47" customWidth="1"/>
    <col min="11524" max="11524" width="32.5703125" style="47" customWidth="1"/>
    <col min="11525" max="11776" width="9.140625" style="47"/>
    <col min="11777" max="11777" width="15.85546875" style="47" customWidth="1"/>
    <col min="11778" max="11778" width="29.42578125" style="47" customWidth="1"/>
    <col min="11779" max="11779" width="3" style="47" customWidth="1"/>
    <col min="11780" max="11780" width="32.5703125" style="47" customWidth="1"/>
    <col min="11781" max="12032" width="9.140625" style="47"/>
    <col min="12033" max="12033" width="15.85546875" style="47" customWidth="1"/>
    <col min="12034" max="12034" width="29.42578125" style="47" customWidth="1"/>
    <col min="12035" max="12035" width="3" style="47" customWidth="1"/>
    <col min="12036" max="12036" width="32.5703125" style="47" customWidth="1"/>
    <col min="12037" max="12288" width="9.140625" style="47"/>
    <col min="12289" max="12289" width="15.85546875" style="47" customWidth="1"/>
    <col min="12290" max="12290" width="29.42578125" style="47" customWidth="1"/>
    <col min="12291" max="12291" width="3" style="47" customWidth="1"/>
    <col min="12292" max="12292" width="32.5703125" style="47" customWidth="1"/>
    <col min="12293" max="12544" width="9.140625" style="47"/>
    <col min="12545" max="12545" width="15.85546875" style="47" customWidth="1"/>
    <col min="12546" max="12546" width="29.42578125" style="47" customWidth="1"/>
    <col min="12547" max="12547" width="3" style="47" customWidth="1"/>
    <col min="12548" max="12548" width="32.5703125" style="47" customWidth="1"/>
    <col min="12549" max="12800" width="9.140625" style="47"/>
    <col min="12801" max="12801" width="15.85546875" style="47" customWidth="1"/>
    <col min="12802" max="12802" width="29.42578125" style="47" customWidth="1"/>
    <col min="12803" max="12803" width="3" style="47" customWidth="1"/>
    <col min="12804" max="12804" width="32.5703125" style="47" customWidth="1"/>
    <col min="12805" max="13056" width="9.140625" style="47"/>
    <col min="13057" max="13057" width="15.85546875" style="47" customWidth="1"/>
    <col min="13058" max="13058" width="29.42578125" style="47" customWidth="1"/>
    <col min="13059" max="13059" width="3" style="47" customWidth="1"/>
    <col min="13060" max="13060" width="32.5703125" style="47" customWidth="1"/>
    <col min="13061" max="13312" width="9.140625" style="47"/>
    <col min="13313" max="13313" width="15.85546875" style="47" customWidth="1"/>
    <col min="13314" max="13314" width="29.42578125" style="47" customWidth="1"/>
    <col min="13315" max="13315" width="3" style="47" customWidth="1"/>
    <col min="13316" max="13316" width="32.5703125" style="47" customWidth="1"/>
    <col min="13317" max="13568" width="9.140625" style="47"/>
    <col min="13569" max="13569" width="15.85546875" style="47" customWidth="1"/>
    <col min="13570" max="13570" width="29.42578125" style="47" customWidth="1"/>
    <col min="13571" max="13571" width="3" style="47" customWidth="1"/>
    <col min="13572" max="13572" width="32.5703125" style="47" customWidth="1"/>
    <col min="13573" max="13824" width="9.140625" style="47"/>
    <col min="13825" max="13825" width="15.85546875" style="47" customWidth="1"/>
    <col min="13826" max="13826" width="29.42578125" style="47" customWidth="1"/>
    <col min="13827" max="13827" width="3" style="47" customWidth="1"/>
    <col min="13828" max="13828" width="32.5703125" style="47" customWidth="1"/>
    <col min="13829" max="14080" width="9.140625" style="47"/>
    <col min="14081" max="14081" width="15.85546875" style="47" customWidth="1"/>
    <col min="14082" max="14082" width="29.42578125" style="47" customWidth="1"/>
    <col min="14083" max="14083" width="3" style="47" customWidth="1"/>
    <col min="14084" max="14084" width="32.5703125" style="47" customWidth="1"/>
    <col min="14085" max="14336" width="9.140625" style="47"/>
    <col min="14337" max="14337" width="15.85546875" style="47" customWidth="1"/>
    <col min="14338" max="14338" width="29.42578125" style="47" customWidth="1"/>
    <col min="14339" max="14339" width="3" style="47" customWidth="1"/>
    <col min="14340" max="14340" width="32.5703125" style="47" customWidth="1"/>
    <col min="14341" max="14592" width="9.140625" style="47"/>
    <col min="14593" max="14593" width="15.85546875" style="47" customWidth="1"/>
    <col min="14594" max="14594" width="29.42578125" style="47" customWidth="1"/>
    <col min="14595" max="14595" width="3" style="47" customWidth="1"/>
    <col min="14596" max="14596" width="32.5703125" style="47" customWidth="1"/>
    <col min="14597" max="14848" width="9.140625" style="47"/>
    <col min="14849" max="14849" width="15.85546875" style="47" customWidth="1"/>
    <col min="14850" max="14850" width="29.42578125" style="47" customWidth="1"/>
    <col min="14851" max="14851" width="3" style="47" customWidth="1"/>
    <col min="14852" max="14852" width="32.5703125" style="47" customWidth="1"/>
    <col min="14853" max="15104" width="9.140625" style="47"/>
    <col min="15105" max="15105" width="15.85546875" style="47" customWidth="1"/>
    <col min="15106" max="15106" width="29.42578125" style="47" customWidth="1"/>
    <col min="15107" max="15107" width="3" style="47" customWidth="1"/>
    <col min="15108" max="15108" width="32.5703125" style="47" customWidth="1"/>
    <col min="15109" max="15360" width="9.140625" style="47"/>
    <col min="15361" max="15361" width="15.85546875" style="47" customWidth="1"/>
    <col min="15362" max="15362" width="29.42578125" style="47" customWidth="1"/>
    <col min="15363" max="15363" width="3" style="47" customWidth="1"/>
    <col min="15364" max="15364" width="32.5703125" style="47" customWidth="1"/>
    <col min="15365" max="15616" width="9.140625" style="47"/>
    <col min="15617" max="15617" width="15.85546875" style="47" customWidth="1"/>
    <col min="15618" max="15618" width="29.42578125" style="47" customWidth="1"/>
    <col min="15619" max="15619" width="3" style="47" customWidth="1"/>
    <col min="15620" max="15620" width="32.5703125" style="47" customWidth="1"/>
    <col min="15621" max="15872" width="9.140625" style="47"/>
    <col min="15873" max="15873" width="15.85546875" style="47" customWidth="1"/>
    <col min="15874" max="15874" width="29.42578125" style="47" customWidth="1"/>
    <col min="15875" max="15875" width="3" style="47" customWidth="1"/>
    <col min="15876" max="15876" width="32.5703125" style="47" customWidth="1"/>
    <col min="15877" max="16128" width="9.140625" style="47"/>
    <col min="16129" max="16129" width="15.85546875" style="47" customWidth="1"/>
    <col min="16130" max="16130" width="29.42578125" style="47" customWidth="1"/>
    <col min="16131" max="16131" width="3" style="47" customWidth="1"/>
    <col min="16132" max="16132" width="32.5703125" style="47" customWidth="1"/>
    <col min="16133" max="16384" width="9.140625" style="47"/>
  </cols>
  <sheetData>
    <row r="1" spans="1:4" ht="18.75" x14ac:dyDescent="0.3">
      <c r="A1" s="55" t="s">
        <v>79</v>
      </c>
      <c r="D1" s="56" t="s">
        <v>80</v>
      </c>
    </row>
    <row r="2" spans="1:4" ht="15.75" x14ac:dyDescent="0.25">
      <c r="B2" s="57" t="s">
        <v>81</v>
      </c>
      <c r="D2" s="58" t="s">
        <v>82</v>
      </c>
    </row>
    <row r="3" spans="1:4" ht="15.75" x14ac:dyDescent="0.25">
      <c r="A3" s="59" t="s">
        <v>83</v>
      </c>
      <c r="B3" s="60" t="s">
        <v>101</v>
      </c>
      <c r="C3" s="61" t="s">
        <v>85</v>
      </c>
      <c r="D3" s="62" t="s">
        <v>86</v>
      </c>
    </row>
    <row r="4" spans="1:4" ht="18" x14ac:dyDescent="0.25">
      <c r="B4" s="57" t="s">
        <v>87</v>
      </c>
      <c r="D4" s="63" t="s">
        <v>88</v>
      </c>
    </row>
    <row r="5" spans="1:4" ht="15.75" x14ac:dyDescent="0.25">
      <c r="A5" s="83" t="s">
        <v>102</v>
      </c>
      <c r="B5" s="57"/>
      <c r="D5" s="63"/>
    </row>
    <row r="7" spans="1:4" ht="15.75" x14ac:dyDescent="0.25">
      <c r="C7" s="64"/>
      <c r="D7" s="65" t="s">
        <v>89</v>
      </c>
    </row>
    <row r="8" spans="1:4" ht="15.75" x14ac:dyDescent="0.25">
      <c r="C8" s="66" t="s">
        <v>90</v>
      </c>
      <c r="D8" s="67" t="s">
        <v>84</v>
      </c>
    </row>
    <row r="9" spans="1:4" ht="18.75" x14ac:dyDescent="0.25">
      <c r="C9" s="64"/>
      <c r="D9" s="65" t="s">
        <v>91</v>
      </c>
    </row>
    <row r="12" spans="1:4" ht="18" x14ac:dyDescent="0.25">
      <c r="B12" s="66" t="s">
        <v>92</v>
      </c>
      <c r="C12" s="61" t="s">
        <v>85</v>
      </c>
      <c r="D12" s="68" t="s">
        <v>93</v>
      </c>
    </row>
    <row r="13" spans="1:4" ht="20.25" x14ac:dyDescent="0.3">
      <c r="A13" s="69"/>
      <c r="B13" s="70"/>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
    </sheetView>
  </sheetViews>
  <sheetFormatPr defaultRowHeight="12.75" x14ac:dyDescent="0.2"/>
  <sheetData/>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6"/>
  <sheetViews>
    <sheetView workbookViewId="0">
      <selection activeCell="O14" sqref="O14"/>
    </sheetView>
  </sheetViews>
  <sheetFormatPr defaultRowHeight="12.75" x14ac:dyDescent="0.2"/>
  <sheetData>
    <row r="26" spans="1:1" ht="18" x14ac:dyDescent="0.25">
      <c r="A26" s="30" t="s">
        <v>109</v>
      </c>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32449" r:id="rId4">
          <objectPr defaultSize="0" autoPict="0" r:id="rId5">
            <anchor moveWithCells="1">
              <from>
                <xdr:col>3</xdr:col>
                <xdr:colOff>323850</xdr:colOff>
                <xdr:row>18</xdr:row>
                <xdr:rowOff>114300</xdr:rowOff>
              </from>
              <to>
                <xdr:col>6</xdr:col>
                <xdr:colOff>28575</xdr:colOff>
                <xdr:row>20</xdr:row>
                <xdr:rowOff>133350</xdr:rowOff>
              </to>
            </anchor>
          </objectPr>
        </oleObject>
      </mc:Choice>
      <mc:Fallback>
        <oleObject progId="Equation.3" shapeId="23244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defaultRowHeight="12.75" x14ac:dyDescent="0.2"/>
  <sheetData/>
  <printOptions gridLines="1" gridLinesSet="0"/>
  <pageMargins left="0.75" right="0.75" top="1" bottom="1" header="0.5" footer="0.5"/>
  <pageSetup orientation="portrait" horizontalDpi="120" verticalDpi="144" copies="0"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L25"/>
  <sheetViews>
    <sheetView workbookViewId="0">
      <selection activeCell="H25" sqref="H25"/>
    </sheetView>
  </sheetViews>
  <sheetFormatPr defaultRowHeight="12.75" x14ac:dyDescent="0.2"/>
  <sheetData>
    <row r="3" spans="9:12" ht="15.75" x14ac:dyDescent="0.25">
      <c r="L3" s="30" t="s">
        <v>48</v>
      </c>
    </row>
    <row r="11" spans="9:12" x14ac:dyDescent="0.2">
      <c r="I11" s="33"/>
    </row>
    <row r="22" spans="1:4" ht="15.75" x14ac:dyDescent="0.25">
      <c r="A22" s="30" t="s">
        <v>103</v>
      </c>
    </row>
    <row r="25" spans="1:4" x14ac:dyDescent="0.2">
      <c r="C25" s="32"/>
      <c r="D25" s="32"/>
    </row>
  </sheetData>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4102" r:id="rId4">
          <objectPr defaultSize="0" r:id="rId5">
            <anchor moveWithCells="1">
              <from>
                <xdr:col>0</xdr:col>
                <xdr:colOff>0</xdr:colOff>
                <xdr:row>3</xdr:row>
                <xdr:rowOff>152400</xdr:rowOff>
              </from>
              <to>
                <xdr:col>2</xdr:col>
                <xdr:colOff>600075</xdr:colOff>
                <xdr:row>7</xdr:row>
                <xdr:rowOff>38100</xdr:rowOff>
              </to>
            </anchor>
          </objectPr>
        </oleObject>
      </mc:Choice>
      <mc:Fallback>
        <oleObject progId="Equation.3" shapeId="4102" r:id="rId4"/>
      </mc:Fallback>
    </mc:AlternateContent>
    <mc:AlternateContent xmlns:mc="http://schemas.openxmlformats.org/markup-compatibility/2006">
      <mc:Choice Requires="x14">
        <oleObject progId="Equation.3" shapeId="4103" r:id="rId6">
          <objectPr defaultSize="0" autoPict="0" r:id="rId7">
            <anchor moveWithCells="1">
              <from>
                <xdr:col>6</xdr:col>
                <xdr:colOff>323850</xdr:colOff>
                <xdr:row>4</xdr:row>
                <xdr:rowOff>38100</xdr:rowOff>
              </from>
              <to>
                <xdr:col>10</xdr:col>
                <xdr:colOff>247650</xdr:colOff>
                <xdr:row>7</xdr:row>
                <xdr:rowOff>104775</xdr:rowOff>
              </to>
            </anchor>
          </objectPr>
        </oleObject>
      </mc:Choice>
      <mc:Fallback>
        <oleObject progId="Equation.3" shapeId="4103" r:id="rId6"/>
      </mc:Fallback>
    </mc:AlternateContent>
    <mc:AlternateContent xmlns:mc="http://schemas.openxmlformats.org/markup-compatibility/2006">
      <mc:Choice Requires="x14">
        <oleObject progId="Equation.3" shapeId="4105" r:id="rId8">
          <objectPr defaultSize="0" autoPict="0" r:id="rId9">
            <anchor moveWithCells="1">
              <from>
                <xdr:col>0</xdr:col>
                <xdr:colOff>85725</xdr:colOff>
                <xdr:row>0</xdr:row>
                <xdr:rowOff>9525</xdr:rowOff>
              </from>
              <to>
                <xdr:col>0</xdr:col>
                <xdr:colOff>342900</xdr:colOff>
                <xdr:row>2</xdr:row>
                <xdr:rowOff>28575</xdr:rowOff>
              </to>
            </anchor>
          </objectPr>
        </oleObject>
      </mc:Choice>
      <mc:Fallback>
        <oleObject progId="Equation.3" shapeId="4105" r:id="rId8"/>
      </mc:Fallback>
    </mc:AlternateContent>
    <mc:AlternateContent xmlns:mc="http://schemas.openxmlformats.org/markup-compatibility/2006">
      <mc:Choice Requires="x14">
        <oleObject progId="Equation.3" shapeId="4324" r:id="rId10">
          <objectPr defaultSize="0" autoPict="0" r:id="rId11">
            <anchor moveWithCells="1">
              <from>
                <xdr:col>3</xdr:col>
                <xdr:colOff>257175</xdr:colOff>
                <xdr:row>3</xdr:row>
                <xdr:rowOff>133350</xdr:rowOff>
              </from>
              <to>
                <xdr:col>6</xdr:col>
                <xdr:colOff>171450</xdr:colOff>
                <xdr:row>7</xdr:row>
                <xdr:rowOff>66675</xdr:rowOff>
              </to>
            </anchor>
          </objectPr>
        </oleObject>
      </mc:Choice>
      <mc:Fallback>
        <oleObject progId="Equation.3" shapeId="432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8"/>
  <sheetViews>
    <sheetView workbookViewId="0">
      <selection activeCell="L10" sqref="L10"/>
    </sheetView>
  </sheetViews>
  <sheetFormatPr defaultRowHeight="12.75" x14ac:dyDescent="0.2"/>
  <sheetData>
    <row r="3" spans="1:1" ht="15.75" x14ac:dyDescent="0.2">
      <c r="A3" s="72"/>
    </row>
    <row r="18" spans="1:1" x14ac:dyDescent="0.2">
      <c r="A18" s="31"/>
    </row>
  </sheetData>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5:I21"/>
  <sheetViews>
    <sheetView workbookViewId="0">
      <selection activeCell="K22" sqref="K22"/>
    </sheetView>
  </sheetViews>
  <sheetFormatPr defaultRowHeight="12.75" x14ac:dyDescent="0.2"/>
  <sheetData>
    <row r="15" spans="9:9" ht="18" x14ac:dyDescent="0.25">
      <c r="I15" s="71" t="s">
        <v>97</v>
      </c>
    </row>
    <row r="18" spans="1:7" ht="21" x14ac:dyDescent="0.25">
      <c r="G18" s="84" t="s">
        <v>98</v>
      </c>
    </row>
    <row r="19" spans="1:7" x14ac:dyDescent="0.2">
      <c r="G19" s="31" t="s">
        <v>99</v>
      </c>
    </row>
    <row r="21" spans="1:7" x14ac:dyDescent="0.2">
      <c r="A21" s="85" t="s">
        <v>100</v>
      </c>
      <c r="B21" s="86"/>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35521" r:id="rId4">
          <objectPr defaultSize="0" autoLine="0" autoPict="0" r:id="rId5">
            <anchor moveWithCells="1">
              <from>
                <xdr:col>3</xdr:col>
                <xdr:colOff>76200</xdr:colOff>
                <xdr:row>8</xdr:row>
                <xdr:rowOff>104775</xdr:rowOff>
              </from>
              <to>
                <xdr:col>6</xdr:col>
                <xdr:colOff>219075</xdr:colOff>
                <xdr:row>12</xdr:row>
                <xdr:rowOff>85725</xdr:rowOff>
              </to>
            </anchor>
          </objectPr>
        </oleObject>
      </mc:Choice>
      <mc:Fallback>
        <oleObject progId="Equation.3" shapeId="235521" r:id="rId4"/>
      </mc:Fallback>
    </mc:AlternateContent>
    <mc:AlternateContent xmlns:mc="http://schemas.openxmlformats.org/markup-compatibility/2006">
      <mc:Choice Requires="x14">
        <oleObject progId="Equation.3" shapeId="235522" r:id="rId6">
          <objectPr defaultSize="0" autoPict="0" r:id="rId7">
            <anchor moveWithCells="1">
              <from>
                <xdr:col>0</xdr:col>
                <xdr:colOff>0</xdr:colOff>
                <xdr:row>8</xdr:row>
                <xdr:rowOff>142875</xdr:rowOff>
              </from>
              <to>
                <xdr:col>3</xdr:col>
                <xdr:colOff>38100</xdr:colOff>
                <xdr:row>12</xdr:row>
                <xdr:rowOff>114300</xdr:rowOff>
              </to>
            </anchor>
          </objectPr>
        </oleObject>
      </mc:Choice>
      <mc:Fallback>
        <oleObject progId="Equation.3" shapeId="235522" r:id="rId6"/>
      </mc:Fallback>
    </mc:AlternateContent>
    <mc:AlternateContent xmlns:mc="http://schemas.openxmlformats.org/markup-compatibility/2006">
      <mc:Choice Requires="x14">
        <oleObject progId="Equation.3" shapeId="235523" r:id="rId8">
          <objectPr defaultSize="0" autoPict="0" r:id="rId9">
            <anchor moveWithCells="1">
              <from>
                <xdr:col>0</xdr:col>
                <xdr:colOff>66675</xdr:colOff>
                <xdr:row>16</xdr:row>
                <xdr:rowOff>9525</xdr:rowOff>
              </from>
              <to>
                <xdr:col>6</xdr:col>
                <xdr:colOff>0</xdr:colOff>
                <xdr:row>19</xdr:row>
                <xdr:rowOff>38100</xdr:rowOff>
              </to>
            </anchor>
          </objectPr>
        </oleObject>
      </mc:Choice>
      <mc:Fallback>
        <oleObject progId="Equation.3" shapeId="235523"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vt:lpstr>
      <vt:lpstr>Notations</vt:lpstr>
      <vt:lpstr>Correlation (ch 6)</vt:lpstr>
      <vt:lpstr>Reg 1</vt:lpstr>
      <vt:lpstr>Reg. Line</vt:lpstr>
      <vt:lpstr>Mult. Reg. models</vt:lpstr>
      <vt:lpstr>SS</vt:lpstr>
      <vt:lpstr>MSE</vt:lpstr>
      <vt:lpstr>R-Square</vt:lpstr>
      <vt:lpstr>Example</vt:lpstr>
      <vt:lpstr>Completed Example</vt:lpstr>
      <vt:lpstr>Data Anal.</vt:lpstr>
      <vt:lpstr>ANOVA</vt:lpstr>
      <vt:lpstr>Conditions</vt:lpstr>
      <vt:lpstr>Excel ANOVA</vt:lpstr>
      <vt:lpstr>Coef. CI</vt:lpstr>
      <vt:lpstr>Coef. t-test</vt:lpstr>
      <vt:lpstr>Fitted Line</vt:lpstr>
      <vt:lpstr>Collinearity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2000-03-02T16:06:55Z</dcterms:created>
  <dcterms:modified xsi:type="dcterms:W3CDTF">2016-09-21T03:24:15Z</dcterms:modified>
</cp:coreProperties>
</file>